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kebe\Desktop\"/>
    </mc:Choice>
  </mc:AlternateContent>
  <xr:revisionPtr revIDLastSave="0" documentId="13_ncr:1_{40DBF08C-C428-4FB3-8EB1-A0A580E0C5E1}" xr6:coauthVersionLast="47" xr6:coauthVersionMax="47" xr10:uidLastSave="{00000000-0000-0000-0000-000000000000}"/>
  <bookViews>
    <workbookView xWindow="31050" yWindow="1845" windowWidth="23310" windowHeight="11520" xr2:uid="{2AE90D5B-0C9A-4F3F-A1CC-FB7D4F02ABD6}"/>
  </bookViews>
  <sheets>
    <sheet name="1" sheetId="1" r:id="rId1"/>
    <sheet name="Sheet1" sheetId="2" state="hidden" r:id="rId2"/>
  </sheets>
  <definedNames>
    <definedName name="_xlnm.Print_Area" localSheetId="0">'1'!$A$1:$AE$144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43" i="1" l="1"/>
  <c r="Y95" i="1"/>
  <c r="V122" i="1"/>
  <c r="V115" i="1"/>
  <c r="V116" i="1"/>
  <c r="V117" i="1"/>
  <c r="V118" i="1"/>
  <c r="V119" i="1"/>
  <c r="V120" i="1"/>
  <c r="V121" i="1"/>
  <c r="V123" i="1"/>
  <c r="V124" i="1"/>
  <c r="V125" i="1"/>
  <c r="V126" i="1"/>
  <c r="V127" i="1"/>
  <c r="V128" i="1"/>
  <c r="V129" i="1"/>
  <c r="V130" i="1"/>
  <c r="V131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C48" i="1"/>
  <c r="AC96" i="1" s="1"/>
  <c r="AC144" i="1" s="1"/>
  <c r="Y96" i="1"/>
  <c r="Y144" i="1" s="1"/>
  <c r="AD143" i="1"/>
  <c r="AD142" i="1"/>
  <c r="V142" i="1"/>
  <c r="N142" i="1"/>
  <c r="F142" i="1"/>
  <c r="AD141" i="1"/>
  <c r="V141" i="1"/>
  <c r="N141" i="1"/>
  <c r="F141" i="1"/>
  <c r="AD140" i="1"/>
  <c r="V140" i="1"/>
  <c r="N140" i="1"/>
  <c r="F140" i="1"/>
  <c r="AD139" i="1"/>
  <c r="V139" i="1"/>
  <c r="N139" i="1"/>
  <c r="F139" i="1"/>
  <c r="AD138" i="1"/>
  <c r="V138" i="1"/>
  <c r="N138" i="1"/>
  <c r="F138" i="1"/>
  <c r="AD137" i="1"/>
  <c r="V137" i="1"/>
  <c r="N137" i="1"/>
  <c r="F137" i="1"/>
  <c r="AD136" i="1"/>
  <c r="V136" i="1"/>
  <c r="N136" i="1"/>
  <c r="F136" i="1"/>
  <c r="AD135" i="1"/>
  <c r="V135" i="1"/>
  <c r="N135" i="1"/>
  <c r="F135" i="1"/>
  <c r="AD134" i="1"/>
  <c r="V134" i="1"/>
  <c r="N134" i="1"/>
  <c r="F134" i="1"/>
  <c r="AD133" i="1"/>
  <c r="V133" i="1"/>
  <c r="N133" i="1"/>
  <c r="F133" i="1"/>
  <c r="AD132" i="1"/>
  <c r="V132" i="1"/>
  <c r="N132" i="1"/>
  <c r="F132" i="1"/>
  <c r="AD131" i="1"/>
  <c r="N131" i="1"/>
  <c r="F131" i="1"/>
  <c r="AD130" i="1"/>
  <c r="N130" i="1"/>
  <c r="F130" i="1"/>
  <c r="AD129" i="1"/>
  <c r="N129" i="1"/>
  <c r="F129" i="1"/>
  <c r="AD128" i="1"/>
  <c r="N128" i="1"/>
  <c r="F128" i="1"/>
  <c r="AD127" i="1"/>
  <c r="N127" i="1"/>
  <c r="F127" i="1"/>
  <c r="AD126" i="1"/>
  <c r="N126" i="1"/>
  <c r="F126" i="1"/>
  <c r="AD125" i="1"/>
  <c r="N125" i="1"/>
  <c r="F125" i="1"/>
  <c r="AD124" i="1"/>
  <c r="N124" i="1"/>
  <c r="F124" i="1"/>
  <c r="AD123" i="1"/>
  <c r="N123" i="1"/>
  <c r="F123" i="1"/>
  <c r="AD122" i="1"/>
  <c r="N122" i="1"/>
  <c r="F122" i="1"/>
  <c r="AD121" i="1"/>
  <c r="N121" i="1"/>
  <c r="F121" i="1"/>
  <c r="AD120" i="1"/>
  <c r="N120" i="1"/>
  <c r="F120" i="1"/>
  <c r="AD119" i="1"/>
  <c r="N119" i="1"/>
  <c r="F119" i="1"/>
  <c r="AD118" i="1"/>
  <c r="N118" i="1"/>
  <c r="F118" i="1"/>
  <c r="AD117" i="1"/>
  <c r="N117" i="1"/>
  <c r="F117" i="1"/>
  <c r="AD116" i="1"/>
  <c r="N116" i="1"/>
  <c r="F116" i="1"/>
  <c r="AD115" i="1"/>
  <c r="N115" i="1"/>
  <c r="F115" i="1"/>
  <c r="AD114" i="1"/>
  <c r="V114" i="1"/>
  <c r="N114" i="1"/>
  <c r="F114" i="1"/>
  <c r="AD113" i="1"/>
  <c r="V113" i="1"/>
  <c r="N113" i="1"/>
  <c r="F113" i="1"/>
  <c r="AD112" i="1"/>
  <c r="V112" i="1"/>
  <c r="N112" i="1"/>
  <c r="F112" i="1"/>
  <c r="AD111" i="1"/>
  <c r="V111" i="1"/>
  <c r="N111" i="1"/>
  <c r="F111" i="1"/>
  <c r="AD110" i="1"/>
  <c r="V110" i="1"/>
  <c r="N110" i="1"/>
  <c r="F110" i="1"/>
  <c r="AD109" i="1"/>
  <c r="V109" i="1"/>
  <c r="N109" i="1"/>
  <c r="F109" i="1"/>
  <c r="AD108" i="1"/>
  <c r="V108" i="1"/>
  <c r="N108" i="1"/>
  <c r="F108" i="1"/>
  <c r="AD107" i="1"/>
  <c r="V107" i="1"/>
  <c r="N107" i="1"/>
  <c r="F107" i="1"/>
  <c r="AD106" i="1"/>
  <c r="V106" i="1"/>
  <c r="N106" i="1"/>
  <c r="F106" i="1"/>
  <c r="AD105" i="1"/>
  <c r="V105" i="1"/>
  <c r="N105" i="1"/>
  <c r="F105" i="1"/>
  <c r="AD104" i="1"/>
  <c r="V104" i="1"/>
  <c r="N104" i="1"/>
  <c r="F104" i="1"/>
  <c r="C51" i="1"/>
  <c r="C99" i="1" s="1"/>
  <c r="C52" i="1"/>
  <c r="C100" i="1" s="1"/>
  <c r="C53" i="1"/>
  <c r="C101" i="1" s="1"/>
  <c r="C50" i="1"/>
  <c r="C98" i="1" s="1"/>
  <c r="AC52" i="1"/>
  <c r="AC100" i="1" s="1"/>
  <c r="Z52" i="1"/>
  <c r="Z100" i="1" s="1"/>
  <c r="AE51" i="1"/>
  <c r="AE99" i="1" s="1"/>
  <c r="AB51" i="1"/>
  <c r="AB99" i="1" s="1"/>
  <c r="AD95" i="1"/>
  <c r="AD94" i="1"/>
  <c r="V94" i="1"/>
  <c r="N94" i="1"/>
  <c r="F94" i="1"/>
  <c r="AD93" i="1"/>
  <c r="V93" i="1"/>
  <c r="N93" i="1"/>
  <c r="F93" i="1"/>
  <c r="AD92" i="1"/>
  <c r="V92" i="1"/>
  <c r="N92" i="1"/>
  <c r="F92" i="1"/>
  <c r="AD91" i="1"/>
  <c r="V91" i="1"/>
  <c r="N91" i="1"/>
  <c r="F91" i="1"/>
  <c r="AD90" i="1"/>
  <c r="V90" i="1"/>
  <c r="N90" i="1"/>
  <c r="F90" i="1"/>
  <c r="AD89" i="1"/>
  <c r="V89" i="1"/>
  <c r="N89" i="1"/>
  <c r="F89" i="1"/>
  <c r="AD88" i="1"/>
  <c r="V88" i="1"/>
  <c r="N88" i="1"/>
  <c r="F88" i="1"/>
  <c r="AD87" i="1"/>
  <c r="V87" i="1"/>
  <c r="N87" i="1"/>
  <c r="F87" i="1"/>
  <c r="V86" i="1"/>
  <c r="N86" i="1"/>
  <c r="F86" i="1"/>
  <c r="AD85" i="1"/>
  <c r="V85" i="1"/>
  <c r="N85" i="1"/>
  <c r="F85" i="1"/>
  <c r="AD84" i="1"/>
  <c r="V84" i="1"/>
  <c r="N84" i="1"/>
  <c r="F84" i="1"/>
  <c r="AD83" i="1"/>
  <c r="V83" i="1"/>
  <c r="N83" i="1"/>
  <c r="F83" i="1"/>
  <c r="AD82" i="1"/>
  <c r="V82" i="1"/>
  <c r="N82" i="1"/>
  <c r="F82" i="1"/>
  <c r="AD81" i="1"/>
  <c r="N81" i="1"/>
  <c r="F81" i="1"/>
  <c r="AD80" i="1"/>
  <c r="N80" i="1"/>
  <c r="F80" i="1"/>
  <c r="AD79" i="1"/>
  <c r="N79" i="1"/>
  <c r="F79" i="1"/>
  <c r="AD78" i="1"/>
  <c r="N78" i="1"/>
  <c r="F78" i="1"/>
  <c r="AD77" i="1"/>
  <c r="N77" i="1"/>
  <c r="F77" i="1"/>
  <c r="AD76" i="1"/>
  <c r="N76" i="1"/>
  <c r="F76" i="1"/>
  <c r="AD75" i="1"/>
  <c r="N75" i="1"/>
  <c r="F75" i="1"/>
  <c r="AD74" i="1"/>
  <c r="N74" i="1"/>
  <c r="F74" i="1"/>
  <c r="AD73" i="1"/>
  <c r="N73" i="1"/>
  <c r="F73" i="1"/>
  <c r="AD72" i="1"/>
  <c r="N72" i="1"/>
  <c r="F72" i="1"/>
  <c r="AD71" i="1"/>
  <c r="N71" i="1"/>
  <c r="F71" i="1"/>
  <c r="AD70" i="1"/>
  <c r="N70" i="1"/>
  <c r="F70" i="1"/>
  <c r="AD69" i="1"/>
  <c r="N69" i="1"/>
  <c r="F69" i="1"/>
  <c r="AD68" i="1"/>
  <c r="N68" i="1"/>
  <c r="F68" i="1"/>
  <c r="AD67" i="1"/>
  <c r="N67" i="1"/>
  <c r="F67" i="1"/>
  <c r="AD66" i="1"/>
  <c r="N66" i="1"/>
  <c r="F66" i="1"/>
  <c r="AD65" i="1"/>
  <c r="N65" i="1"/>
  <c r="F65" i="1"/>
  <c r="AD64" i="1"/>
  <c r="N64" i="1"/>
  <c r="F64" i="1"/>
  <c r="AD63" i="1"/>
  <c r="N63" i="1"/>
  <c r="F63" i="1"/>
  <c r="AD62" i="1"/>
  <c r="N62" i="1"/>
  <c r="F62" i="1"/>
  <c r="AD61" i="1"/>
  <c r="N61" i="1"/>
  <c r="F61" i="1"/>
  <c r="AD60" i="1"/>
  <c r="V60" i="1"/>
  <c r="N60" i="1"/>
  <c r="F60" i="1"/>
  <c r="AD59" i="1"/>
  <c r="V59" i="1"/>
  <c r="N59" i="1"/>
  <c r="F59" i="1"/>
  <c r="AD58" i="1"/>
  <c r="V58" i="1"/>
  <c r="N58" i="1"/>
  <c r="F58" i="1"/>
  <c r="AD57" i="1"/>
  <c r="V57" i="1"/>
  <c r="N57" i="1"/>
  <c r="F57" i="1"/>
  <c r="AD56" i="1"/>
  <c r="V56" i="1"/>
  <c r="N56" i="1"/>
  <c r="F56" i="1"/>
  <c r="X101" i="1" l="1"/>
  <c r="X53" i="1"/>
  <c r="F8" i="1"/>
  <c r="Z2" i="1"/>
  <c r="Z50" i="1" s="1"/>
  <c r="Z98" i="1" s="1"/>
  <c r="AD47" i="1" l="1"/>
  <c r="AD46" i="1"/>
  <c r="AD45" i="1"/>
  <c r="AD44" i="1"/>
  <c r="AD43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AD8" i="1"/>
  <c r="V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8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9" i="1"/>
  <c r="F10" i="1"/>
  <c r="F11" i="1"/>
  <c r="F12" i="1"/>
  <c r="F13" i="1"/>
  <c r="F14" i="1"/>
  <c r="F15" i="1"/>
  <c r="X5" i="1" l="1"/>
  <c r="AC5" i="1" s="1"/>
  <c r="AC53" i="1" l="1"/>
  <c r="AC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武部 俊作（本社）</author>
  </authors>
  <commentList>
    <comment ref="Z4" authorId="0" shapeId="0" xr:uid="{344F4DC9-0C53-4A91-8BA8-0E29CE26CC29}">
      <text>
        <r>
          <rPr>
            <b/>
            <sz val="14"/>
            <color indexed="81"/>
            <rFont val="MS P ゴシック"/>
            <family val="3"/>
            <charset val="128"/>
          </rPr>
          <t>2024年4月1日(月)の場合
2024/4/1と入力してください</t>
        </r>
      </text>
    </comment>
    <comment ref="AC4" authorId="0" shapeId="0" xr:uid="{259552C3-7340-45B2-8EB2-2B35E1BE49B6}">
      <text>
        <r>
          <rPr>
            <b/>
            <sz val="14"/>
            <color indexed="81"/>
            <rFont val="MS P ゴシック"/>
            <family val="3"/>
            <charset val="128"/>
          </rPr>
          <t>AM9:00の場合
9:00と入力ください
PM1:00の場合
13:00と入力ください</t>
        </r>
      </text>
    </comment>
  </commentList>
</comments>
</file>

<file path=xl/sharedStrings.xml><?xml version="1.0" encoding="utf-8"?>
<sst xmlns="http://schemas.openxmlformats.org/spreadsheetml/2006/main" count="405" uniqueCount="319">
  <si>
    <t>Iq支柱3800</t>
  </si>
  <si>
    <t>Iq支柱1900</t>
  </si>
  <si>
    <t>Iq支柱1425</t>
  </si>
  <si>
    <t>Iq支柱950</t>
  </si>
  <si>
    <t>Iq支柱475</t>
  </si>
  <si>
    <t>Iqヘッド支柱600</t>
  </si>
  <si>
    <t>Iqヘッド支柱950</t>
  </si>
  <si>
    <t>Iq下部支柱2750</t>
  </si>
  <si>
    <t>Iq下部支柱238</t>
  </si>
  <si>
    <t>Iq手すり1829</t>
  </si>
  <si>
    <t>Iq手すり1524</t>
  </si>
  <si>
    <t>Iq手すり1219</t>
  </si>
  <si>
    <t>Iq手すり1107</t>
  </si>
  <si>
    <t>Iq手すり914</t>
  </si>
  <si>
    <t>Iq手すり722</t>
  </si>
  <si>
    <t>Iq手すり610</t>
  </si>
  <si>
    <t>Iq手すり305</t>
  </si>
  <si>
    <t>Iq先行手すり1829</t>
  </si>
  <si>
    <t>Iq先行手すり1524</t>
  </si>
  <si>
    <t>Iq先行手すり1219</t>
  </si>
  <si>
    <t>Iq先行手すり914</t>
  </si>
  <si>
    <t>Iq先行手すり610</t>
  </si>
  <si>
    <t>Iqブラケット610</t>
  </si>
  <si>
    <t>Iqブラケット360</t>
  </si>
  <si>
    <t>Iq張出ブラケット610</t>
  </si>
  <si>
    <t>Iq張出ブラケット360</t>
  </si>
  <si>
    <t>Iq伸縮ブラケット71</t>
  </si>
  <si>
    <t>Iq伸縮ブラケット57</t>
  </si>
  <si>
    <t>Iq伸縮ブラケット35</t>
  </si>
  <si>
    <t>Iqアルミカイダン</t>
  </si>
  <si>
    <t>Iqカイダンテスリ</t>
  </si>
  <si>
    <t>Iqアイテスリ</t>
  </si>
  <si>
    <t>Iqパイプジャッキベース</t>
  </si>
  <si>
    <t>Iq梁枠3スパン</t>
  </si>
  <si>
    <t>Iq梁枠2スパン</t>
  </si>
  <si>
    <t>アルスピーダー40</t>
  </si>
  <si>
    <t>アルスピーダー20</t>
  </si>
  <si>
    <t>アルスピーダー12妻</t>
  </si>
  <si>
    <t>アルスピーダー11妻</t>
  </si>
  <si>
    <t>アルスピーダー09妻</t>
  </si>
  <si>
    <t>アルスピーダー固定金具</t>
  </si>
  <si>
    <t>アルスピーダー固定金具内コーナー</t>
  </si>
  <si>
    <t>アルスピーダー固定金具外コーナー</t>
  </si>
  <si>
    <t>2WAY18</t>
  </si>
  <si>
    <t>2WAY15</t>
  </si>
  <si>
    <t>2WAY12</t>
  </si>
  <si>
    <t>2WAY09</t>
  </si>
  <si>
    <t>2WAY06</t>
  </si>
  <si>
    <t>2WAY69妻</t>
  </si>
  <si>
    <t>2WAY12妻</t>
  </si>
  <si>
    <t>Iq吊り治具</t>
  </si>
  <si>
    <t>Iq吊り治具シャックル</t>
  </si>
  <si>
    <t>Iq拡幅狭幅ブラケット305</t>
  </si>
  <si>
    <t>Iq拡幅狭幅アタッチメント305</t>
  </si>
  <si>
    <t>Iqコーナーステップ</t>
  </si>
  <si>
    <t>Iqコーナーステップ 240</t>
  </si>
  <si>
    <t>補助ステップ 240</t>
  </si>
  <si>
    <t>補助ステップ 500</t>
  </si>
  <si>
    <t>タラップボード 1829</t>
  </si>
  <si>
    <t>タラップボード 1524</t>
  </si>
  <si>
    <t>タラップボード 1219</t>
  </si>
  <si>
    <t>タラップボード 914</t>
  </si>
  <si>
    <t>壁ツナギ NK2434</t>
  </si>
  <si>
    <t>壁ツナギ NK3352</t>
  </si>
  <si>
    <t>壁ツナギ NK5072</t>
  </si>
  <si>
    <t>壁ツナギ NK7092</t>
  </si>
  <si>
    <t>壁ツナギ NK90112</t>
  </si>
  <si>
    <t>壁ツナギ NK1619</t>
  </si>
  <si>
    <t>壁ツナギ NK2025</t>
  </si>
  <si>
    <t>単管パイプ 0.5m</t>
  </si>
  <si>
    <t>くい棒 1.0m</t>
  </si>
  <si>
    <t>くい棒 1.5m</t>
  </si>
  <si>
    <t>くい棒 2.0m</t>
  </si>
  <si>
    <t>吊りチェーン 3.0m</t>
  </si>
  <si>
    <t>ネットハンガー</t>
  </si>
  <si>
    <t>吊りチェーンクランプ</t>
  </si>
  <si>
    <t>100角パイプ 1.0m</t>
  </si>
  <si>
    <t>100角パイプ 1.5m</t>
  </si>
  <si>
    <t>100角パイプ 2.0m</t>
  </si>
  <si>
    <t>100角パイプ 2.5m</t>
  </si>
  <si>
    <t>100角パイプ 3.0m</t>
  </si>
  <si>
    <t>100角パイプ 3.5m</t>
  </si>
  <si>
    <t>100角パイプ 4.0m</t>
  </si>
  <si>
    <t>100角パイプ 4.5m</t>
  </si>
  <si>
    <t>100角パイプ 5.0m</t>
  </si>
  <si>
    <t>60角パイプ 4.0m</t>
  </si>
  <si>
    <t>60角パイプ 3.5m</t>
  </si>
  <si>
    <t>60角パイプ 3.0m</t>
  </si>
  <si>
    <t>60角パイプ 2.5m</t>
  </si>
  <si>
    <t>60角パイプ 2.0m</t>
  </si>
  <si>
    <t>60角パイプ 1.5m</t>
  </si>
  <si>
    <t>60角パイプ 1.0m</t>
  </si>
  <si>
    <t>クリフステアー ALKK38</t>
  </si>
  <si>
    <t>クリフステアー ALKK24</t>
  </si>
  <si>
    <t>クリフステアー ALKK14</t>
  </si>
  <si>
    <t>クリフステアー 手摺枠 大 ALKKR7H</t>
  </si>
  <si>
    <t>クリフステアー 手摺枠 小 ALKKR4H</t>
  </si>
  <si>
    <t>杉板 4.0m</t>
  </si>
  <si>
    <t>杉板 2.0m</t>
  </si>
  <si>
    <t>敷板 4.0m</t>
  </si>
  <si>
    <t>敷板 2.0m</t>
  </si>
  <si>
    <t>軽量足場板 1.5m</t>
  </si>
  <si>
    <t>軽量足場板 1.0m</t>
  </si>
  <si>
    <t>軽量足場板 2.0m</t>
  </si>
  <si>
    <t>軽量足場板 3.0m</t>
  </si>
  <si>
    <t>軽量足場板 4.0m</t>
  </si>
  <si>
    <t>メッシュ板 300*500</t>
  </si>
  <si>
    <t>メッシュ板 250*500</t>
  </si>
  <si>
    <t>脚立 PK90S</t>
  </si>
  <si>
    <t>脚立 PK60S</t>
  </si>
  <si>
    <t>脚立 PK40S</t>
  </si>
  <si>
    <t>脚立 PK30S</t>
  </si>
  <si>
    <t>立馬 18号</t>
  </si>
  <si>
    <t>立馬 16号</t>
  </si>
  <si>
    <t>立馬 12号</t>
  </si>
  <si>
    <t>立馬 10号</t>
  </si>
  <si>
    <t>MAスタンド メッキ</t>
  </si>
  <si>
    <t>プラ単バリケード</t>
  </si>
  <si>
    <t>機材名</t>
    <rPh sb="0" eb="3">
      <t>キザイメイ</t>
    </rPh>
    <phoneticPr fontId="1"/>
  </si>
  <si>
    <t>単重</t>
    <rPh sb="0" eb="2">
      <t>タンジュウ</t>
    </rPh>
    <phoneticPr fontId="1"/>
  </si>
  <si>
    <t>数量</t>
    <rPh sb="0" eb="2">
      <t>スウリョウ</t>
    </rPh>
    <phoneticPr fontId="1"/>
  </si>
  <si>
    <t>会社名</t>
    <rPh sb="0" eb="3">
      <t>カイシャメイ</t>
    </rPh>
    <phoneticPr fontId="1"/>
  </si>
  <si>
    <t>重量</t>
    <rPh sb="0" eb="2">
      <t>ジュウリョウ</t>
    </rPh>
    <phoneticPr fontId="1"/>
  </si>
  <si>
    <t>工事名</t>
    <rPh sb="0" eb="2">
      <t>コウジ</t>
    </rPh>
    <rPh sb="2" eb="3">
      <t>メイ</t>
    </rPh>
    <phoneticPr fontId="1"/>
  </si>
  <si>
    <t>担当者様名</t>
    <rPh sb="0" eb="3">
      <t>タントウシャ</t>
    </rPh>
    <rPh sb="3" eb="4">
      <t>サマ</t>
    </rPh>
    <rPh sb="4" eb="5">
      <t>メイ</t>
    </rPh>
    <phoneticPr fontId="1"/>
  </si>
  <si>
    <t>kg</t>
    <phoneticPr fontId="1"/>
  </si>
  <si>
    <t>車両</t>
    <rPh sb="0" eb="2">
      <t>シャリョウ</t>
    </rPh>
    <phoneticPr fontId="1"/>
  </si>
  <si>
    <t>お客様便</t>
    <rPh sb="1" eb="4">
      <t>キャクサマビン</t>
    </rPh>
    <phoneticPr fontId="1"/>
  </si>
  <si>
    <t>注　　文　　書</t>
    <rPh sb="0" eb="1">
      <t>チュウ</t>
    </rPh>
    <rPh sb="3" eb="4">
      <t>ブン</t>
    </rPh>
    <rPh sb="6" eb="7">
      <t>ショ</t>
    </rPh>
    <phoneticPr fontId="1"/>
  </si>
  <si>
    <t>親ロープ 6m</t>
  </si>
  <si>
    <t>親ロープ 8m</t>
  </si>
  <si>
    <t>親ロープ 10m</t>
  </si>
  <si>
    <t>親ロープ 12m</t>
  </si>
  <si>
    <t>親ロープ 15m</t>
  </si>
  <si>
    <t>親ロープ 20m</t>
  </si>
  <si>
    <t>親ロープ 25m</t>
  </si>
  <si>
    <t>親ロープ 30m</t>
  </si>
  <si>
    <t>緊張器</t>
  </si>
  <si>
    <t>安全ブロック 7.5m</t>
  </si>
  <si>
    <t>安全ブロック 12m</t>
  </si>
  <si>
    <t>安全ブロック 15m</t>
  </si>
  <si>
    <t>安全ブロック 20m</t>
  </si>
  <si>
    <t>安全ブロック 25m</t>
  </si>
  <si>
    <t>PPロープ グリーン</t>
  </si>
  <si>
    <t>PPロープ ブルー</t>
  </si>
  <si>
    <t>PPロープ グレー</t>
  </si>
  <si>
    <t>PPロープ ホワイト</t>
  </si>
  <si>
    <t>PPロープ ブラック</t>
  </si>
  <si>
    <t>メッシュシート 1829ｲﾝﾁ</t>
  </si>
  <si>
    <t>メッシュシート 1524ｲﾝﾁ</t>
  </si>
  <si>
    <t>メッシュシート 1219ｲﾝﾁ</t>
  </si>
  <si>
    <t>メッシュシート 914ｲﾝﾁ</t>
  </si>
  <si>
    <t>メッシュシート 610ｲﾝﾁ</t>
  </si>
  <si>
    <t>ライトネスメッシュシート 1829ｲﾝﾁ</t>
  </si>
  <si>
    <t>ライトネスメッシュシート 1524ｲﾝﾁ</t>
  </si>
  <si>
    <t>ライトネスメッシュシート 1219ｲﾝﾁ</t>
  </si>
  <si>
    <t>ライトネスメッシュシート 914ｲﾝﾁ</t>
  </si>
  <si>
    <t>ライトネスメッシュシート 610ｲﾝﾁ</t>
  </si>
  <si>
    <t>塗装シート 1829ｲﾝﾁ</t>
  </si>
  <si>
    <t>塗装シート 1524ｲﾝﾁ</t>
  </si>
  <si>
    <t>塗装シート 1219ｲﾝﾁ</t>
  </si>
  <si>
    <t>塗装シート 914ｲﾝﾁ</t>
  </si>
  <si>
    <t>塗装シート 610ｲﾝﾁ</t>
  </si>
  <si>
    <t>養生シート 1829ｲﾝﾁ</t>
  </si>
  <si>
    <t>養生シート 1524ｲﾝﾁ</t>
  </si>
  <si>
    <t>養生シート 1219ｲﾝﾁ</t>
  </si>
  <si>
    <t>養生シート 914ｲﾝﾁ</t>
  </si>
  <si>
    <t>養生シート 610ｲﾝﾁ</t>
  </si>
  <si>
    <t>防音シート 1.8*3.4</t>
  </si>
  <si>
    <t>防音シート 1.5*3.4</t>
  </si>
  <si>
    <t>防音シート 1.2*3.4</t>
  </si>
  <si>
    <t>防音シート 0.9*3.4</t>
  </si>
  <si>
    <t>防音シート 0.6*3.4</t>
  </si>
  <si>
    <t>採光防音シート 1.8*3.4</t>
  </si>
  <si>
    <t>軽量防音シート 1.8*3.4</t>
  </si>
  <si>
    <t>軽量防音シート 1.5*3.4</t>
  </si>
  <si>
    <t>軽量防音シート 1.2*3.4</t>
  </si>
  <si>
    <t>軽量防音シート 0.9*3.4</t>
  </si>
  <si>
    <t>軽量防音シート 0.6*3.4</t>
  </si>
  <si>
    <t>ラッセルネット 0.5*6</t>
  </si>
  <si>
    <t>ラッセルネット 1*6</t>
  </si>
  <si>
    <t>ラッセルネット 2*6</t>
  </si>
  <si>
    <t>ラッセルネット 3*6</t>
  </si>
  <si>
    <t>ラッセルネット 4*7</t>
  </si>
  <si>
    <t>ラッセルネット 5*5</t>
  </si>
  <si>
    <t>ラッセルネット 5*10</t>
  </si>
  <si>
    <t>ラッセルネット 6*6</t>
  </si>
  <si>
    <t>ラッセルネット 7*7</t>
  </si>
  <si>
    <t>ラッセルネット 8*8</t>
  </si>
  <si>
    <t>安全ネット 1*5</t>
  </si>
  <si>
    <t>安全ネット 1*6</t>
  </si>
  <si>
    <t>安全ネット 1*10</t>
  </si>
  <si>
    <t>安全ネット 2*5</t>
  </si>
  <si>
    <t>安全ネット 2*6</t>
  </si>
  <si>
    <t>安全ネット 2*10</t>
  </si>
  <si>
    <t>安全ネット 3*6</t>
  </si>
  <si>
    <t>安全ネット 5*5</t>
  </si>
  <si>
    <t>安全ネット 5*10</t>
  </si>
  <si>
    <t>安全ネット 6*6</t>
  </si>
  <si>
    <t>安全ネット 6*10</t>
  </si>
  <si>
    <t>安全ネット 7*10</t>
  </si>
  <si>
    <t>安全ネット 8*10</t>
  </si>
  <si>
    <t>安全ネット 10*10</t>
  </si>
  <si>
    <t>グリーンネット 3.6*10</t>
  </si>
  <si>
    <t>グリーンネット 5*5</t>
  </si>
  <si>
    <t>グリーンネット 5*10</t>
  </si>
  <si>
    <t>グリーンネット 6*10</t>
  </si>
  <si>
    <t>グリーンネット 7*10</t>
  </si>
  <si>
    <t>サンラインネット 4*12</t>
  </si>
  <si>
    <t>サンラインネット 6*12</t>
  </si>
  <si>
    <t>ネットブラケット</t>
  </si>
  <si>
    <t>ネットブラケット ショート</t>
  </si>
  <si>
    <t>総重量(kg)</t>
    <phoneticPr fontId="1"/>
  </si>
  <si>
    <t>kg</t>
    <phoneticPr fontId="1"/>
  </si>
  <si>
    <t>重量(kg)</t>
    <rPh sb="0" eb="2">
      <t>ジュウリョウ</t>
    </rPh>
    <phoneticPr fontId="1"/>
  </si>
  <si>
    <t>ご注文日</t>
    <rPh sb="1" eb="4">
      <t>チュウモンビ</t>
    </rPh>
    <phoneticPr fontId="1"/>
  </si>
  <si>
    <t>ご連絡先</t>
    <rPh sb="1" eb="4">
      <t>レンラクサキ</t>
    </rPh>
    <phoneticPr fontId="1"/>
  </si>
  <si>
    <t>ナカヤ機材便</t>
    <rPh sb="3" eb="5">
      <t>キザイ</t>
    </rPh>
    <rPh sb="5" eb="6">
      <t>ビン</t>
    </rPh>
    <phoneticPr fontId="1"/>
  </si>
  <si>
    <t>搬入日</t>
    <rPh sb="0" eb="2">
      <t>ハンニュウ</t>
    </rPh>
    <rPh sb="2" eb="3">
      <t>ヒ</t>
    </rPh>
    <phoneticPr fontId="1"/>
  </si>
  <si>
    <t>LBマット</t>
  </si>
  <si>
    <t>敷鉄板 22*5*10</t>
  </si>
  <si>
    <t>縞鉄板 22*5*10</t>
  </si>
  <si>
    <t>楽駝18号</t>
  </si>
  <si>
    <t>楽駝15号</t>
  </si>
  <si>
    <t>楽駝11号</t>
  </si>
  <si>
    <t>養生金網 4055</t>
  </si>
  <si>
    <t>養生クランプ</t>
  </si>
  <si>
    <t>パレテーナ（大）</t>
    <phoneticPr fontId="1"/>
  </si>
  <si>
    <t>吊りパレット</t>
    <phoneticPr fontId="1"/>
  </si>
  <si>
    <t>サポート PS10S</t>
  </si>
  <si>
    <t>サポート PS15S</t>
  </si>
  <si>
    <t>サポート PS20S</t>
  </si>
  <si>
    <t>サポート PS30S</t>
  </si>
  <si>
    <t>サポート PS40S</t>
  </si>
  <si>
    <t>サポート PS50S</t>
  </si>
  <si>
    <t>サポート PS70S</t>
  </si>
  <si>
    <t>サポート PS60S</t>
  </si>
  <si>
    <t>サポート PS90S</t>
  </si>
  <si>
    <t>本社</t>
    <rPh sb="0" eb="2">
      <t>ホンシャ</t>
    </rPh>
    <phoneticPr fontId="1"/>
  </si>
  <si>
    <t>機材センター</t>
    <rPh sb="0" eb="2">
      <t>キザイ</t>
    </rPh>
    <phoneticPr fontId="1"/>
  </si>
  <si>
    <t>株式会社 ナカヤ機材</t>
    <rPh sb="0" eb="4">
      <t>カブシキカイシャ</t>
    </rPh>
    <rPh sb="8" eb="10">
      <t>キザイ</t>
    </rPh>
    <phoneticPr fontId="1"/>
  </si>
  <si>
    <t>〒690-0001 島根県松江市嫁島町2番13号        TEL (0852)28-8201 FAX (0852)28-8222</t>
    <phoneticPr fontId="1"/>
  </si>
  <si>
    <t xml:space="preserve">〒699-1114 島根県雲南市加茂町猪尾498-56  TEL (0854)49-6940 FAX (0854)49-6943 </t>
    <phoneticPr fontId="1"/>
  </si>
  <si>
    <t>※オレンジのセルにご入力していただき、ご注文ください。</t>
    <rPh sb="10" eb="12">
      <t>ニュウリョク</t>
    </rPh>
    <rPh sb="20" eb="22">
      <t>チュウモン</t>
    </rPh>
    <phoneticPr fontId="1"/>
  </si>
  <si>
    <t>※注文書はトラックごとに分けてください。</t>
    <rPh sb="1" eb="4">
      <t>チュウモンショ</t>
    </rPh>
    <rPh sb="12" eb="13">
      <t>ワ</t>
    </rPh>
    <phoneticPr fontId="1"/>
  </si>
  <si>
    <t>渡部 悠</t>
    <rPh sb="0" eb="2">
      <t>ワタナベ</t>
    </rPh>
    <rPh sb="3" eb="4">
      <t>ユウ</t>
    </rPh>
    <phoneticPr fontId="1"/>
  </si>
  <si>
    <t>TEL 090-7121-4983</t>
    <phoneticPr fontId="1"/>
  </si>
  <si>
    <t>Sウォーク N6 (L=1829)</t>
    <phoneticPr fontId="1"/>
  </si>
  <si>
    <t>Sウォーク N5 (L=1524)</t>
    <phoneticPr fontId="1"/>
  </si>
  <si>
    <t>Sウォーク N4 (L=1219)</t>
    <phoneticPr fontId="1"/>
  </si>
  <si>
    <t>Sウォーク N3 (L=914)</t>
    <phoneticPr fontId="1"/>
  </si>
  <si>
    <t>Sウォーク N2 (L=610)</t>
    <phoneticPr fontId="1"/>
  </si>
  <si>
    <t>Sウォーク N624 (ハーフ L=1829)</t>
    <phoneticPr fontId="1"/>
  </si>
  <si>
    <t>Sウォーク N524 (ハーフ L=1524)</t>
    <phoneticPr fontId="1"/>
  </si>
  <si>
    <t>Sウォーク N424 (ハーフ L=1219)</t>
    <phoneticPr fontId="1"/>
  </si>
  <si>
    <t>Sウォーク N324 (ハーフ L=914)</t>
    <phoneticPr fontId="1"/>
  </si>
  <si>
    <t>Sウォーク N224 (ハーフ L=610)</t>
    <phoneticPr fontId="1"/>
  </si>
  <si>
    <t>鋼製布板 SKN6 (L=1829)</t>
    <phoneticPr fontId="1"/>
  </si>
  <si>
    <t>鋼製布板 SK5 (L=1524)</t>
    <phoneticPr fontId="1"/>
  </si>
  <si>
    <t>鋼製布板 SK4 (L=1219)</t>
    <phoneticPr fontId="1"/>
  </si>
  <si>
    <t>鋼製布板 SK3 (L=914)</t>
    <phoneticPr fontId="1"/>
  </si>
  <si>
    <t>鋼製布板 SK2 (L=610)</t>
    <phoneticPr fontId="1"/>
  </si>
  <si>
    <t>鋼製布板 SK24 (ハーフ L=1829)</t>
    <phoneticPr fontId="1"/>
  </si>
  <si>
    <t>鋼製布板 SK524 (ハーフ L=1524)</t>
    <phoneticPr fontId="1"/>
  </si>
  <si>
    <t>鋼製布板 SK424 (ハーフ L=1219)</t>
    <phoneticPr fontId="1"/>
  </si>
  <si>
    <t>鋼製布板 SK324 (ハーフ L=914)</t>
    <phoneticPr fontId="1"/>
  </si>
  <si>
    <t>鋼製布板 SK224 (ハーフ L=610)</t>
    <phoneticPr fontId="1"/>
  </si>
  <si>
    <t>土のう袋</t>
    <rPh sb="0" eb="1">
      <t>ド</t>
    </rPh>
    <rPh sb="3" eb="4">
      <t>ブクロ</t>
    </rPh>
    <phoneticPr fontId="1"/>
  </si>
  <si>
    <t>青山 善治</t>
    <rPh sb="0" eb="2">
      <t>アオヤマ</t>
    </rPh>
    <rPh sb="3" eb="5">
      <t>ヨシハル</t>
    </rPh>
    <phoneticPr fontId="1"/>
  </si>
  <si>
    <t>佐野 学</t>
    <rPh sb="0" eb="2">
      <t>サノ</t>
    </rPh>
    <rPh sb="3" eb="4">
      <t>マナ</t>
    </rPh>
    <phoneticPr fontId="1"/>
  </si>
  <si>
    <t>TEL 090-9066-1722</t>
    <phoneticPr fontId="1"/>
  </si>
  <si>
    <t>TEL 080-2824-3894</t>
    <phoneticPr fontId="1"/>
  </si>
  <si>
    <t xml:space="preserve">Iqアイテスリ用巾木   </t>
    <phoneticPr fontId="1"/>
  </si>
  <si>
    <t>兼用クランプ 直交</t>
    <phoneticPr fontId="1"/>
  </si>
  <si>
    <t xml:space="preserve">兼用クランプ 自在 </t>
    <phoneticPr fontId="1"/>
  </si>
  <si>
    <t>単管ジョイント</t>
    <phoneticPr fontId="1"/>
  </si>
  <si>
    <t>単管ベース</t>
    <phoneticPr fontId="1"/>
  </si>
  <si>
    <t>単管ベース 自在</t>
    <phoneticPr fontId="1"/>
  </si>
  <si>
    <t xml:space="preserve">キャッチ クランプ 角根37 直交 </t>
    <phoneticPr fontId="1"/>
  </si>
  <si>
    <t>キャッチ クランプ 角根37 自在</t>
    <phoneticPr fontId="1"/>
  </si>
  <si>
    <t>キャッチ クランプ 角根65 直交</t>
    <phoneticPr fontId="1"/>
  </si>
  <si>
    <t>キャッチ クランプ 角根65 自在</t>
    <phoneticPr fontId="1"/>
  </si>
  <si>
    <t>根ガラミクランプ 直交</t>
    <phoneticPr fontId="1"/>
  </si>
  <si>
    <t>吊りチェーン 4.0m</t>
    <phoneticPr fontId="1"/>
  </si>
  <si>
    <t>根ガラミクランプ 自在</t>
    <phoneticPr fontId="1"/>
  </si>
  <si>
    <t>ジャッキベース ロング</t>
    <phoneticPr fontId="1"/>
  </si>
  <si>
    <t>ジャッキベース 自在</t>
    <phoneticPr fontId="1"/>
  </si>
  <si>
    <t>大引受ジャッキ</t>
    <phoneticPr fontId="1"/>
  </si>
  <si>
    <t>大引受ジャッキ ロング</t>
    <phoneticPr fontId="1"/>
  </si>
  <si>
    <t>伸縮ブラケット DS35</t>
    <phoneticPr fontId="1"/>
  </si>
  <si>
    <t>伸縮ブラケットＣ DS57C</t>
    <phoneticPr fontId="1"/>
  </si>
  <si>
    <t>伸縮ブラケットＣ DS71C</t>
    <phoneticPr fontId="1"/>
  </si>
  <si>
    <t>単 クランプ</t>
    <phoneticPr fontId="1"/>
  </si>
  <si>
    <t>親綱支柱</t>
    <rPh sb="0" eb="2">
      <t>オヤズナ</t>
    </rPh>
    <rPh sb="2" eb="4">
      <t>シチュウ</t>
    </rPh>
    <phoneticPr fontId="1"/>
  </si>
  <si>
    <r>
      <t xml:space="preserve">単管パイプ 1.5m  打込用 </t>
    </r>
    <r>
      <rPr>
        <sz val="11"/>
        <color rgb="FFFF0000"/>
        <rFont val="メイリオ"/>
        <family val="3"/>
        <charset val="128"/>
      </rPr>
      <t>【販売】</t>
    </r>
    <rPh sb="17" eb="19">
      <t>ハンバイ</t>
    </rPh>
    <phoneticPr fontId="1"/>
  </si>
  <si>
    <r>
      <t xml:space="preserve">単管パイプ 1.0m  打込用 </t>
    </r>
    <r>
      <rPr>
        <sz val="11"/>
        <color rgb="FFFF0000"/>
        <rFont val="メイリオ"/>
        <family val="3"/>
        <charset val="128"/>
      </rPr>
      <t>【販売】</t>
    </r>
    <phoneticPr fontId="1"/>
  </si>
  <si>
    <r>
      <t xml:space="preserve">コッパ板 </t>
    </r>
    <r>
      <rPr>
        <sz val="11"/>
        <color rgb="FFFF0000"/>
        <rFont val="メイリオ"/>
        <family val="3"/>
        <charset val="128"/>
      </rPr>
      <t>【販売】</t>
    </r>
    <phoneticPr fontId="1"/>
  </si>
  <si>
    <r>
      <t xml:space="preserve">足場バンド </t>
    </r>
    <r>
      <rPr>
        <sz val="11"/>
        <color rgb="FFFF0000"/>
        <rFont val="メイリオ"/>
        <family val="3"/>
        <charset val="128"/>
      </rPr>
      <t>【販売】</t>
    </r>
    <phoneticPr fontId="1"/>
  </si>
  <si>
    <r>
      <t xml:space="preserve">クランプカバー </t>
    </r>
    <r>
      <rPr>
        <sz val="11"/>
        <color rgb="FFFF0000"/>
        <rFont val="メイリオ"/>
        <family val="3"/>
        <charset val="128"/>
      </rPr>
      <t>【販売】</t>
    </r>
    <phoneticPr fontId="1"/>
  </si>
  <si>
    <r>
      <t xml:space="preserve">単管キャップ エンドキャップ </t>
    </r>
    <r>
      <rPr>
        <sz val="11"/>
        <color rgb="FFFF0000"/>
        <rFont val="メイリオ"/>
        <family val="3"/>
        <charset val="128"/>
      </rPr>
      <t>【販売】</t>
    </r>
    <phoneticPr fontId="1"/>
  </si>
  <si>
    <r>
      <t xml:space="preserve">単管キャップ ソフトキャッピカ </t>
    </r>
    <r>
      <rPr>
        <sz val="11"/>
        <color rgb="FFFF0000"/>
        <rFont val="メイリオ"/>
        <family val="3"/>
        <charset val="128"/>
      </rPr>
      <t>【販売】</t>
    </r>
    <phoneticPr fontId="1"/>
  </si>
  <si>
    <r>
      <t>ラバーベース（大） 140角</t>
    </r>
    <r>
      <rPr>
        <sz val="11"/>
        <color rgb="FFFF0000"/>
        <rFont val="メイリオ"/>
        <family val="3"/>
        <charset val="128"/>
      </rPr>
      <t xml:space="preserve"> 【販売】</t>
    </r>
    <phoneticPr fontId="1"/>
  </si>
  <si>
    <r>
      <t xml:space="preserve">ラバーベース（小） 120角 </t>
    </r>
    <r>
      <rPr>
        <sz val="11"/>
        <color rgb="FFFF0000"/>
        <rFont val="メイリオ"/>
        <family val="3"/>
        <charset val="128"/>
      </rPr>
      <t>【販売】</t>
    </r>
    <phoneticPr fontId="1"/>
  </si>
  <si>
    <t>角丸クランプ 60角*Φ48.6 直交</t>
    <phoneticPr fontId="1"/>
  </si>
  <si>
    <t>角丸クランプ 60角*Φ48.6 自在</t>
    <phoneticPr fontId="1"/>
  </si>
  <si>
    <t>角角クランプ 60角*60角 直交</t>
    <rPh sb="13" eb="14">
      <t>カク</t>
    </rPh>
    <phoneticPr fontId="1"/>
  </si>
  <si>
    <t>角角クランプ 60角*60角 自在</t>
    <phoneticPr fontId="1"/>
  </si>
  <si>
    <t>シートクランプ</t>
    <phoneticPr fontId="1"/>
  </si>
  <si>
    <t>単管パイプ 5.0m SL</t>
    <phoneticPr fontId="1"/>
  </si>
  <si>
    <t>単管パイプ 4.5m SL</t>
    <phoneticPr fontId="1"/>
  </si>
  <si>
    <t>単管パイプ 4.0m SL</t>
    <phoneticPr fontId="1"/>
  </si>
  <si>
    <t>単管パイプ 3.5m SL</t>
    <phoneticPr fontId="1"/>
  </si>
  <si>
    <t>単管パイプ 3.0m SL</t>
    <phoneticPr fontId="1"/>
  </si>
  <si>
    <t>単管パイプ 2.5m SL</t>
    <phoneticPr fontId="1"/>
  </si>
  <si>
    <t>単管パイプ 2.0m SL</t>
    <phoneticPr fontId="1"/>
  </si>
  <si>
    <t>単管パイプ 1.5m SL</t>
    <phoneticPr fontId="1"/>
  </si>
  <si>
    <t>単管パイプ 1.0m SL</t>
    <phoneticPr fontId="1"/>
  </si>
  <si>
    <t>YTすき間板09</t>
    <phoneticPr fontId="1"/>
  </si>
  <si>
    <t>YTすき間板06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</si>
</sst>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@\ &quot;様&quot;"/>
    <numFmt numFmtId="177" formatCode="yyyy&quot;年&quot;m&quot;月&quot;d&quot;日&quot;\(aaa\)"/>
    <numFmt numFmtId="178" formatCode="#,##0_ ;[Red]\-#,##0\ "/>
    <numFmt numFmtId="179" formatCode="yyyy&quot;年&quot;m&quot;月&quot;d&quot;日&quot;\(aaa\)\ hh:mm"/>
    <numFmt numFmtId="180" formatCode="hh:mm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28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4"/>
      <color indexed="81"/>
      <name val="MS P ゴシック"/>
      <family val="3"/>
      <charset val="128"/>
    </font>
    <font>
      <sz val="11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2" fontId="2" fillId="0" borderId="1" xfId="0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5" fillId="3" borderId="3" xfId="0" applyFont="1" applyFill="1" applyBorder="1" applyAlignment="1">
      <alignment horizontal="center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1" fontId="5" fillId="3" borderId="3" xfId="0" applyNumberFormat="1" applyFont="1" applyFill="1" applyBorder="1" applyAlignment="1">
      <alignment vertical="center" shrinkToFit="1"/>
    </xf>
    <xf numFmtId="0" fontId="6" fillId="3" borderId="3" xfId="0" applyFont="1" applyFill="1" applyBorder="1" applyAlignment="1">
      <alignment vertical="center" shrinkToFit="1"/>
    </xf>
    <xf numFmtId="2" fontId="2" fillId="3" borderId="1" xfId="0" applyNumberFormat="1" applyFont="1" applyFill="1" applyBorder="1" applyAlignment="1">
      <alignment vertical="center" shrinkToFit="1"/>
    </xf>
    <xf numFmtId="2" fontId="2" fillId="3" borderId="1" xfId="0" applyNumberFormat="1" applyFont="1" applyFill="1" applyBorder="1">
      <alignment vertical="center"/>
    </xf>
    <xf numFmtId="0" fontId="2" fillId="3" borderId="0" xfId="0" applyFont="1" applyFill="1" applyAlignment="1">
      <alignment vertical="center" shrinkToFit="1"/>
    </xf>
    <xf numFmtId="2" fontId="2" fillId="3" borderId="0" xfId="0" applyNumberFormat="1" applyFont="1" applyFill="1" applyAlignment="1">
      <alignment vertical="center" shrinkToFit="1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left" vertical="center" shrinkToFit="1"/>
    </xf>
    <xf numFmtId="0" fontId="4" fillId="3" borderId="0" xfId="0" applyFont="1" applyFill="1" applyAlignment="1">
      <alignment vertical="center" shrinkToFit="1"/>
    </xf>
    <xf numFmtId="0" fontId="5" fillId="3" borderId="0" xfId="0" applyFont="1" applyFill="1" applyAlignment="1">
      <alignment vertical="center" shrinkToFit="1"/>
    </xf>
    <xf numFmtId="2" fontId="4" fillId="3" borderId="0" xfId="0" applyNumberFormat="1" applyFont="1" applyFill="1" applyAlignment="1">
      <alignment vertical="center" shrinkToFit="1"/>
    </xf>
    <xf numFmtId="0" fontId="5" fillId="2" borderId="3" xfId="0" applyFont="1" applyFill="1" applyBorder="1" applyAlignment="1" applyProtection="1">
      <alignment horizontal="center" vertical="center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2" borderId="1" xfId="0" applyFont="1" applyFill="1" applyBorder="1" applyAlignment="1" applyProtection="1">
      <alignment vertical="center" shrinkToFit="1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0" fontId="7" fillId="3" borderId="0" xfId="0" applyFont="1" applyFill="1" applyAlignment="1">
      <alignment horizontal="centerContinuous" vertical="center" shrinkToFit="1"/>
    </xf>
    <xf numFmtId="0" fontId="3" fillId="3" borderId="0" xfId="0" applyFont="1" applyFill="1" applyAlignment="1">
      <alignment horizontal="center" vertical="center" shrinkToFit="1"/>
    </xf>
    <xf numFmtId="2" fontId="5" fillId="3" borderId="0" xfId="0" applyNumberFormat="1" applyFont="1" applyFill="1" applyAlignment="1">
      <alignment vertical="center" shrinkToFit="1"/>
    </xf>
    <xf numFmtId="0" fontId="5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center" vertical="center" shrinkToFit="1"/>
    </xf>
    <xf numFmtId="176" fontId="5" fillId="3" borderId="0" xfId="0" applyNumberFormat="1" applyFont="1" applyFill="1" applyAlignment="1">
      <alignment vertical="center" shrinkToFit="1"/>
    </xf>
    <xf numFmtId="0" fontId="7" fillId="3" borderId="0" xfId="0" applyFont="1" applyFill="1" applyAlignment="1">
      <alignment vertical="center" shrinkToFit="1"/>
    </xf>
    <xf numFmtId="20" fontId="2" fillId="3" borderId="0" xfId="0" applyNumberFormat="1" applyFont="1" applyFill="1" applyAlignment="1">
      <alignment vertical="center" shrinkToFit="1"/>
    </xf>
    <xf numFmtId="0" fontId="2" fillId="0" borderId="1" xfId="0" applyFont="1" applyBorder="1" applyAlignment="1" applyProtection="1">
      <alignment vertical="center" shrinkToFit="1"/>
      <protection locked="0"/>
    </xf>
    <xf numFmtId="0" fontId="7" fillId="3" borderId="0" xfId="0" applyFont="1" applyFill="1" applyAlignment="1">
      <alignment horizontal="center" vertical="center" shrinkToFit="1"/>
    </xf>
    <xf numFmtId="0" fontId="2" fillId="3" borderId="1" xfId="0" applyFont="1" applyFill="1" applyBorder="1" applyAlignment="1" applyProtection="1">
      <alignment vertical="center" shrinkToFit="1"/>
      <protection locked="0"/>
    </xf>
    <xf numFmtId="0" fontId="9" fillId="3" borderId="1" xfId="0" applyFont="1" applyFill="1" applyBorder="1" applyAlignment="1" applyProtection="1">
      <alignment vertical="center" shrinkToFit="1"/>
      <protection locked="0"/>
    </xf>
    <xf numFmtId="2" fontId="2" fillId="3" borderId="1" xfId="0" applyNumberFormat="1" applyFont="1" applyFill="1" applyBorder="1" applyAlignment="1" applyProtection="1">
      <alignment vertical="center" shrinkToFit="1"/>
      <protection locked="0"/>
    </xf>
    <xf numFmtId="2" fontId="2" fillId="3" borderId="1" xfId="0" applyNumberFormat="1" applyFont="1" applyFill="1" applyBorder="1" applyProtection="1">
      <alignment vertical="center"/>
      <protection locked="0"/>
    </xf>
    <xf numFmtId="1" fontId="6" fillId="3" borderId="2" xfId="0" applyNumberFormat="1" applyFont="1" applyFill="1" applyBorder="1" applyAlignment="1">
      <alignment horizontal="center" vertical="center" shrinkToFit="1"/>
    </xf>
    <xf numFmtId="1" fontId="6" fillId="3" borderId="4" xfId="0" applyNumberFormat="1" applyFont="1" applyFill="1" applyBorder="1" applyAlignment="1">
      <alignment horizontal="center" vertical="center" shrinkToFit="1"/>
    </xf>
    <xf numFmtId="178" fontId="6" fillId="3" borderId="4" xfId="0" applyNumberFormat="1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178" fontId="5" fillId="3" borderId="4" xfId="0" applyNumberFormat="1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right" vertical="center" shrinkToFit="1"/>
    </xf>
    <xf numFmtId="0" fontId="5" fillId="3" borderId="4" xfId="0" applyFont="1" applyFill="1" applyBorder="1" applyAlignment="1">
      <alignment horizontal="right" vertical="center" shrinkToFit="1"/>
    </xf>
    <xf numFmtId="0" fontId="5" fillId="3" borderId="3" xfId="0" applyFont="1" applyFill="1" applyBorder="1" applyAlignment="1">
      <alignment horizontal="right" vertical="center" shrinkToFit="1"/>
    </xf>
    <xf numFmtId="179" fontId="5" fillId="3" borderId="2" xfId="0" applyNumberFormat="1" applyFont="1" applyFill="1" applyBorder="1" applyAlignment="1">
      <alignment horizontal="center" vertical="center" shrinkToFit="1"/>
    </xf>
    <xf numFmtId="179" fontId="5" fillId="3" borderId="4" xfId="0" applyNumberFormat="1" applyFont="1" applyFill="1" applyBorder="1" applyAlignment="1">
      <alignment horizontal="center" vertical="center" shrinkToFit="1"/>
    </xf>
    <xf numFmtId="179" fontId="5" fillId="3" borderId="3" xfId="0" applyNumberFormat="1" applyFont="1" applyFill="1" applyBorder="1" applyAlignment="1">
      <alignment horizontal="center" vertical="center" shrinkToFit="1"/>
    </xf>
    <xf numFmtId="0" fontId="5" fillId="2" borderId="2" xfId="0" applyFont="1" applyFill="1" applyBorder="1" applyAlignment="1" applyProtection="1">
      <alignment vertical="center" shrinkToFit="1"/>
      <protection locked="0"/>
    </xf>
    <xf numFmtId="0" fontId="5" fillId="2" borderId="4" xfId="0" applyFont="1" applyFill="1" applyBorder="1" applyAlignment="1" applyProtection="1">
      <alignment vertical="center" shrinkToFit="1"/>
      <protection locked="0"/>
    </xf>
    <xf numFmtId="0" fontId="5" fillId="2" borderId="3" xfId="0" applyFont="1" applyFill="1" applyBorder="1" applyAlignment="1" applyProtection="1">
      <alignment vertical="center" shrinkToFit="1"/>
      <protection locked="0"/>
    </xf>
    <xf numFmtId="0" fontId="5" fillId="2" borderId="2" xfId="0" applyFont="1" applyFill="1" applyBorder="1" applyAlignment="1">
      <alignment horizontal="right" vertical="center" shrinkToFit="1"/>
    </xf>
    <xf numFmtId="0" fontId="5" fillId="2" borderId="4" xfId="0" applyFont="1" applyFill="1" applyBorder="1" applyAlignment="1">
      <alignment horizontal="right" vertical="center" shrinkToFit="1"/>
    </xf>
    <xf numFmtId="0" fontId="5" fillId="3" borderId="5" xfId="0" applyFont="1" applyFill="1" applyBorder="1" applyAlignment="1">
      <alignment horizontal="right" vertical="center" shrinkToFit="1"/>
    </xf>
    <xf numFmtId="0" fontId="5" fillId="3" borderId="6" xfId="0" applyFont="1" applyFill="1" applyBorder="1" applyAlignment="1">
      <alignment horizontal="right" vertical="center" shrinkToFit="1"/>
    </xf>
    <xf numFmtId="0" fontId="5" fillId="3" borderId="7" xfId="0" applyFont="1" applyFill="1" applyBorder="1" applyAlignment="1">
      <alignment horizontal="right" vertical="center" shrinkToFit="1"/>
    </xf>
    <xf numFmtId="177" fontId="4" fillId="2" borderId="2" xfId="0" applyNumberFormat="1" applyFont="1" applyFill="1" applyBorder="1" applyAlignment="1" applyProtection="1">
      <alignment vertical="center" shrinkToFit="1"/>
      <protection locked="0"/>
    </xf>
    <xf numFmtId="177" fontId="4" fillId="2" borderId="4" xfId="0" applyNumberFormat="1" applyFont="1" applyFill="1" applyBorder="1" applyAlignment="1" applyProtection="1">
      <alignment vertical="center" shrinkToFit="1"/>
      <protection locked="0"/>
    </xf>
    <xf numFmtId="177" fontId="4" fillId="2" borderId="3" xfId="0" applyNumberFormat="1" applyFont="1" applyFill="1" applyBorder="1" applyAlignment="1" applyProtection="1">
      <alignment vertical="center" shrinkToFit="1"/>
      <protection locked="0"/>
    </xf>
    <xf numFmtId="180" fontId="5" fillId="2" borderId="2" xfId="0" applyNumberFormat="1" applyFont="1" applyFill="1" applyBorder="1" applyAlignment="1" applyProtection="1">
      <alignment horizontal="center" vertical="center" shrinkToFit="1"/>
      <protection locked="0"/>
    </xf>
    <xf numFmtId="180" fontId="5" fillId="2" borderId="4" xfId="0" applyNumberFormat="1" applyFont="1" applyFill="1" applyBorder="1" applyAlignment="1" applyProtection="1">
      <alignment horizontal="center" vertical="center" shrinkToFit="1"/>
      <protection locked="0"/>
    </xf>
    <xf numFmtId="180" fontId="5" fillId="2" borderId="3" xfId="0" applyNumberFormat="1" applyFont="1" applyFill="1" applyBorder="1" applyAlignment="1" applyProtection="1">
      <alignment horizontal="center" vertical="center" shrinkToFit="1"/>
      <protection locked="0"/>
    </xf>
    <xf numFmtId="2" fontId="5" fillId="2" borderId="2" xfId="0" applyNumberFormat="1" applyFont="1" applyFill="1" applyBorder="1" applyAlignment="1">
      <alignment horizontal="right" vertical="center" shrinkToFit="1"/>
    </xf>
    <xf numFmtId="2" fontId="5" fillId="2" borderId="4" xfId="0" applyNumberFormat="1" applyFont="1" applyFill="1" applyBorder="1" applyAlignment="1">
      <alignment horizontal="right" vertical="center" shrinkToFit="1"/>
    </xf>
    <xf numFmtId="0" fontId="2" fillId="3" borderId="1" xfId="0" applyFont="1" applyFill="1" applyBorder="1" applyAlignment="1">
      <alignment horizontal="left" vertical="center" shrinkToFit="1"/>
    </xf>
    <xf numFmtId="0" fontId="5" fillId="3" borderId="2" xfId="0" applyFont="1" applyFill="1" applyBorder="1" applyAlignment="1">
      <alignment vertical="center" shrinkToFit="1"/>
    </xf>
    <xf numFmtId="0" fontId="5" fillId="3" borderId="3" xfId="0" applyFont="1" applyFill="1" applyBorder="1" applyAlignment="1">
      <alignment vertical="center" shrinkToFit="1"/>
    </xf>
    <xf numFmtId="0" fontId="5" fillId="3" borderId="2" xfId="0" applyFont="1" applyFill="1" applyBorder="1" applyAlignment="1">
      <alignment horizontal="left" vertical="center" shrinkToFit="1"/>
    </xf>
    <xf numFmtId="0" fontId="5" fillId="3" borderId="3" xfId="0" applyFont="1" applyFill="1" applyBorder="1" applyAlignment="1">
      <alignment horizontal="left" vertical="center" shrinkToFit="1"/>
    </xf>
    <xf numFmtId="176" fontId="5" fillId="2" borderId="2" xfId="0" applyNumberFormat="1" applyFont="1" applyFill="1" applyBorder="1" applyAlignment="1" applyProtection="1">
      <alignment horizontal="left" vertical="center" shrinkToFit="1"/>
      <protection locked="0"/>
    </xf>
    <xf numFmtId="176" fontId="5" fillId="2" borderId="4" xfId="0" applyNumberFormat="1" applyFont="1" applyFill="1" applyBorder="1" applyAlignment="1" applyProtection="1">
      <alignment horizontal="left" vertical="center" shrinkToFit="1"/>
      <protection locked="0"/>
    </xf>
    <xf numFmtId="176" fontId="5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2" fillId="3" borderId="1" xfId="0" applyFont="1" applyFill="1" applyBorder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8" fillId="3" borderId="0" xfId="0" applyFont="1" applyFill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3" borderId="2" xfId="0" applyFont="1" applyFill="1" applyBorder="1" applyAlignment="1">
      <alignment vertical="center" shrinkToFit="1"/>
    </xf>
    <xf numFmtId="0" fontId="2" fillId="3" borderId="4" xfId="0" applyFont="1" applyFill="1" applyBorder="1" applyAlignment="1">
      <alignment vertical="center" shrinkToFit="1"/>
    </xf>
    <xf numFmtId="0" fontId="2" fillId="3" borderId="3" xfId="0" applyFont="1" applyFill="1" applyBorder="1" applyAlignment="1">
      <alignment vertical="center" shrinkToFit="1"/>
    </xf>
    <xf numFmtId="2" fontId="4" fillId="3" borderId="0" xfId="0" applyNumberFormat="1" applyFont="1" applyFill="1" applyAlignment="1">
      <alignment vertical="center" shrinkToFit="1"/>
    </xf>
    <xf numFmtId="0" fontId="8" fillId="3" borderId="0" xfId="0" applyFont="1" applyFill="1" applyAlignment="1">
      <alignment horizontal="left" vertical="center" shrinkToFit="1"/>
    </xf>
    <xf numFmtId="20" fontId="5" fillId="3" borderId="2" xfId="0" applyNumberFormat="1" applyFont="1" applyFill="1" applyBorder="1" applyAlignment="1">
      <alignment vertical="center" shrinkToFit="1"/>
    </xf>
    <xf numFmtId="20" fontId="5" fillId="3" borderId="4" xfId="0" applyNumberFormat="1" applyFont="1" applyFill="1" applyBorder="1" applyAlignment="1">
      <alignment vertical="center" shrinkToFit="1"/>
    </xf>
    <xf numFmtId="20" fontId="5" fillId="3" borderId="3" xfId="0" applyNumberFormat="1" applyFont="1" applyFill="1" applyBorder="1" applyAlignment="1">
      <alignment vertical="center" shrinkToFit="1"/>
    </xf>
    <xf numFmtId="20" fontId="2" fillId="3" borderId="1" xfId="0" applyNumberFormat="1" applyFont="1" applyFill="1" applyBorder="1" applyAlignment="1">
      <alignment vertical="center" shrinkToFit="1"/>
    </xf>
    <xf numFmtId="0" fontId="5" fillId="3" borderId="0" xfId="0" applyFont="1" applyFill="1" applyAlignment="1">
      <alignment vertical="center" shrinkToFit="1"/>
    </xf>
    <xf numFmtId="2" fontId="5" fillId="3" borderId="2" xfId="0" applyNumberFormat="1" applyFont="1" applyFill="1" applyBorder="1" applyAlignment="1">
      <alignment horizontal="right" vertical="center" shrinkToFit="1"/>
    </xf>
    <xf numFmtId="2" fontId="5" fillId="3" borderId="4" xfId="0" applyNumberFormat="1" applyFont="1" applyFill="1" applyBorder="1" applyAlignment="1">
      <alignment horizontal="right" vertical="center" shrinkToFit="1"/>
    </xf>
    <xf numFmtId="176" fontId="5" fillId="3" borderId="2" xfId="0" applyNumberFormat="1" applyFont="1" applyFill="1" applyBorder="1" applyAlignment="1" applyProtection="1">
      <alignment horizontal="left" vertical="center" shrinkToFit="1"/>
      <protection locked="0"/>
    </xf>
    <xf numFmtId="176" fontId="5" fillId="3" borderId="4" xfId="0" applyNumberFormat="1" applyFont="1" applyFill="1" applyBorder="1" applyAlignment="1" applyProtection="1">
      <alignment horizontal="left" vertical="center" shrinkToFit="1"/>
      <protection locked="0"/>
    </xf>
    <xf numFmtId="176" fontId="5" fillId="3" borderId="3" xfId="0" applyNumberFormat="1" applyFont="1" applyFill="1" applyBorder="1" applyAlignment="1" applyProtection="1">
      <alignment horizontal="left" vertical="center" shrinkToFit="1"/>
      <protection locked="0"/>
    </xf>
    <xf numFmtId="177" fontId="4" fillId="3" borderId="2" xfId="0" applyNumberFormat="1" applyFont="1" applyFill="1" applyBorder="1" applyAlignment="1">
      <alignment vertical="center" shrinkToFit="1"/>
    </xf>
    <xf numFmtId="177" fontId="4" fillId="3" borderId="4" xfId="0" applyNumberFormat="1" applyFont="1" applyFill="1" applyBorder="1" applyAlignment="1">
      <alignment vertical="center" shrinkToFit="1"/>
    </xf>
    <xf numFmtId="177" fontId="4" fillId="3" borderId="3" xfId="0" applyNumberFormat="1" applyFont="1" applyFill="1" applyBorder="1" applyAlignment="1">
      <alignment vertical="center" shrinkToFit="1"/>
    </xf>
    <xf numFmtId="180" fontId="5" fillId="3" borderId="2" xfId="0" applyNumberFormat="1" applyFont="1" applyFill="1" applyBorder="1" applyAlignment="1">
      <alignment horizontal="center" vertical="center" shrinkToFit="1"/>
    </xf>
    <xf numFmtId="180" fontId="5" fillId="3" borderId="4" xfId="0" applyNumberFormat="1" applyFont="1" applyFill="1" applyBorder="1" applyAlignment="1">
      <alignment horizontal="center" vertical="center" shrinkToFit="1"/>
    </xf>
    <xf numFmtId="180" fontId="5" fillId="3" borderId="3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shrinkToFit="1"/>
    </xf>
    <xf numFmtId="0" fontId="2" fillId="3" borderId="1" xfId="0" applyFont="1" applyFill="1" applyBorder="1" applyAlignment="1" applyProtection="1">
      <alignment vertical="center" shrinkToFit="1"/>
      <protection locked="0"/>
    </xf>
    <xf numFmtId="0" fontId="2" fillId="0" borderId="1" xfId="0" applyFont="1" applyFill="1" applyBorder="1" applyAlignment="1" applyProtection="1">
      <alignment vertical="center" shrinkToFit="1"/>
      <protection locked="0"/>
    </xf>
    <xf numFmtId="0" fontId="2" fillId="3" borderId="2" xfId="0" applyFont="1" applyFill="1" applyBorder="1" applyAlignment="1">
      <alignment horizontal="left" vertical="center" shrinkToFit="1"/>
    </xf>
    <xf numFmtId="0" fontId="2" fillId="3" borderId="4" xfId="0" applyFont="1" applyFill="1" applyBorder="1" applyAlignment="1">
      <alignment horizontal="left" vertical="center" shrinkToFit="1"/>
    </xf>
    <xf numFmtId="0" fontId="2" fillId="3" borderId="3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9AA66-DB50-4568-886D-E01DEE864525}">
  <sheetPr>
    <pageSetUpPr fitToPage="1"/>
  </sheetPr>
  <dimension ref="A1:AH144"/>
  <sheetViews>
    <sheetView tabSelected="1" view="pageBreakPreview" zoomScale="55" zoomScaleNormal="55" zoomScaleSheetLayoutView="55" workbookViewId="0">
      <selection activeCell="AL23" sqref="AL23"/>
    </sheetView>
  </sheetViews>
  <sheetFormatPr defaultRowHeight="18.75"/>
  <cols>
    <col min="1" max="4" width="8.75" style="11" customWidth="1"/>
    <col min="5" max="6" width="8.75" style="9" customWidth="1"/>
    <col min="7" max="7" width="8.75" style="8" customWidth="1"/>
    <col min="8" max="8" width="1.25" style="8" customWidth="1"/>
    <col min="9" max="12" width="8.75" style="8" customWidth="1"/>
    <col min="13" max="14" width="8.75" style="9" customWidth="1"/>
    <col min="15" max="15" width="8.75" style="8" customWidth="1"/>
    <col min="16" max="16" width="1.25" style="8" customWidth="1"/>
    <col min="17" max="20" width="8.75" style="8" customWidth="1"/>
    <col min="21" max="22" width="8.75" style="9" customWidth="1"/>
    <col min="23" max="23" width="8.75" style="8" customWidth="1"/>
    <col min="24" max="24" width="1.25" style="8" customWidth="1"/>
    <col min="25" max="28" width="8.75" style="8" customWidth="1"/>
    <col min="29" max="30" width="8.75" style="9" customWidth="1"/>
    <col min="31" max="31" width="8.75" style="8" customWidth="1"/>
    <col min="32" max="32" width="9" style="8" customWidth="1"/>
    <col min="33" max="16384" width="9" style="8"/>
  </cols>
  <sheetData>
    <row r="1" spans="1:31" s="24" customFormat="1" ht="40.5" customHeight="1">
      <c r="A1" s="18" t="s">
        <v>128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</row>
    <row r="2" spans="1:31" s="13" customFormat="1" ht="24" customHeight="1">
      <c r="A2" s="61" t="s">
        <v>121</v>
      </c>
      <c r="B2" s="62"/>
      <c r="C2" s="44"/>
      <c r="D2" s="45"/>
      <c r="E2" s="45"/>
      <c r="F2" s="45"/>
      <c r="G2" s="46"/>
      <c r="H2" s="22"/>
      <c r="K2" s="23"/>
      <c r="L2" s="23"/>
      <c r="M2" s="23"/>
      <c r="N2" s="23"/>
      <c r="O2" s="23"/>
      <c r="Q2" s="22"/>
      <c r="R2" s="22"/>
      <c r="S2" s="22"/>
      <c r="T2" s="22"/>
      <c r="U2" s="22"/>
      <c r="V2" s="38" t="s">
        <v>215</v>
      </c>
      <c r="W2" s="39"/>
      <c r="X2" s="39"/>
      <c r="Y2" s="40"/>
      <c r="Z2" s="41">
        <f ca="1">NOW()</f>
        <v>46031.733613773147</v>
      </c>
      <c r="AA2" s="42"/>
      <c r="AB2" s="42"/>
      <c r="AC2" s="42"/>
      <c r="AD2" s="42"/>
      <c r="AE2" s="43"/>
    </row>
    <row r="3" spans="1:31" s="13" customFormat="1" ht="24.75">
      <c r="A3" s="61" t="s">
        <v>123</v>
      </c>
      <c r="B3" s="62"/>
      <c r="C3" s="44"/>
      <c r="D3" s="45"/>
      <c r="E3" s="45"/>
      <c r="F3" s="45"/>
      <c r="G3" s="46"/>
      <c r="U3" s="20"/>
      <c r="V3" s="38" t="s">
        <v>126</v>
      </c>
      <c r="W3" s="39"/>
      <c r="X3" s="39"/>
      <c r="Y3" s="40"/>
      <c r="Z3" s="47" t="s">
        <v>127</v>
      </c>
      <c r="AA3" s="48"/>
      <c r="AB3" s="15" t="b">
        <v>0</v>
      </c>
      <c r="AC3" s="58" t="s">
        <v>217</v>
      </c>
      <c r="AD3" s="59"/>
      <c r="AE3" s="15" t="b">
        <v>0</v>
      </c>
    </row>
    <row r="4" spans="1:31" s="13" customFormat="1" ht="24.75">
      <c r="A4" s="63" t="s">
        <v>124</v>
      </c>
      <c r="B4" s="64"/>
      <c r="C4" s="65"/>
      <c r="D4" s="66"/>
      <c r="E4" s="66"/>
      <c r="F4" s="66"/>
      <c r="G4" s="67"/>
      <c r="I4" s="82" t="s">
        <v>243</v>
      </c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20"/>
      <c r="V4" s="49" t="s">
        <v>218</v>
      </c>
      <c r="W4" s="50"/>
      <c r="X4" s="50"/>
      <c r="Y4" s="51"/>
      <c r="Z4" s="52">
        <v>45748</v>
      </c>
      <c r="AA4" s="53"/>
      <c r="AB4" s="54"/>
      <c r="AC4" s="55">
        <v>0.3125</v>
      </c>
      <c r="AD4" s="56"/>
      <c r="AE4" s="57"/>
    </row>
    <row r="5" spans="1:31" s="13" customFormat="1" ht="24.75">
      <c r="A5" s="63" t="s">
        <v>216</v>
      </c>
      <c r="B5" s="64"/>
      <c r="C5" s="44"/>
      <c r="D5" s="45"/>
      <c r="E5" s="45"/>
      <c r="F5" s="45"/>
      <c r="G5" s="46"/>
      <c r="I5" s="82" t="s">
        <v>244</v>
      </c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20"/>
      <c r="V5" s="35" t="s">
        <v>214</v>
      </c>
      <c r="W5" s="36"/>
      <c r="X5" s="37">
        <f>SUM(F8:F47,N8:N47,V8:V47,AD8:AD47)</f>
        <v>0</v>
      </c>
      <c r="Y5" s="37"/>
      <c r="Z5" s="4" t="s">
        <v>213</v>
      </c>
      <c r="AA5" s="32" t="s">
        <v>212</v>
      </c>
      <c r="AB5" s="33"/>
      <c r="AC5" s="34">
        <f>SUM(X5,X53,X101)</f>
        <v>0</v>
      </c>
      <c r="AD5" s="34"/>
      <c r="AE5" s="5" t="s">
        <v>125</v>
      </c>
    </row>
    <row r="6" spans="1:31" s="13" customFormat="1" ht="7.5" customHeight="1">
      <c r="A6" s="21"/>
      <c r="B6" s="21"/>
      <c r="C6" s="21"/>
      <c r="D6" s="21"/>
      <c r="E6" s="20"/>
      <c r="F6" s="20"/>
      <c r="M6" s="20"/>
      <c r="N6" s="20"/>
      <c r="U6" s="20"/>
      <c r="V6" s="20"/>
      <c r="AC6" s="20"/>
      <c r="AD6" s="20"/>
    </row>
    <row r="7" spans="1:31">
      <c r="A7" s="60" t="s">
        <v>118</v>
      </c>
      <c r="B7" s="60"/>
      <c r="C7" s="60"/>
      <c r="D7" s="60"/>
      <c r="E7" s="6" t="s">
        <v>119</v>
      </c>
      <c r="F7" s="6" t="s">
        <v>122</v>
      </c>
      <c r="G7" s="2" t="s">
        <v>120</v>
      </c>
      <c r="I7" s="71" t="s">
        <v>118</v>
      </c>
      <c r="J7" s="71"/>
      <c r="K7" s="71"/>
      <c r="L7" s="71"/>
      <c r="M7" s="1" t="s">
        <v>119</v>
      </c>
      <c r="N7" s="1" t="s">
        <v>122</v>
      </c>
      <c r="O7" s="2" t="s">
        <v>120</v>
      </c>
      <c r="Q7" s="71" t="s">
        <v>118</v>
      </c>
      <c r="R7" s="71"/>
      <c r="S7" s="71"/>
      <c r="T7" s="71"/>
      <c r="U7" s="1" t="s">
        <v>119</v>
      </c>
      <c r="V7" s="1" t="s">
        <v>122</v>
      </c>
      <c r="W7" s="2" t="s">
        <v>120</v>
      </c>
      <c r="Y7" s="71" t="s">
        <v>118</v>
      </c>
      <c r="Z7" s="71"/>
      <c r="AA7" s="71"/>
      <c r="AB7" s="71"/>
      <c r="AC7" s="1" t="s">
        <v>119</v>
      </c>
      <c r="AD7" s="1" t="s">
        <v>122</v>
      </c>
      <c r="AE7" s="2" t="s">
        <v>120</v>
      </c>
    </row>
    <row r="8" spans="1:31">
      <c r="A8" s="60" t="s">
        <v>0</v>
      </c>
      <c r="B8" s="60"/>
      <c r="C8" s="60"/>
      <c r="D8" s="60"/>
      <c r="E8" s="6">
        <v>11.7</v>
      </c>
      <c r="F8" s="6" t="str">
        <f>IF(G8="","",E8*G8)</f>
        <v/>
      </c>
      <c r="G8" s="16"/>
      <c r="I8" s="68" t="s">
        <v>29</v>
      </c>
      <c r="J8" s="68"/>
      <c r="K8" s="68"/>
      <c r="L8" s="68"/>
      <c r="M8" s="6">
        <v>13.5</v>
      </c>
      <c r="N8" s="6" t="str">
        <f>IF(O8="","",M8*O8)</f>
        <v/>
      </c>
      <c r="O8" s="16"/>
      <c r="Q8" s="68" t="s">
        <v>247</v>
      </c>
      <c r="R8" s="68"/>
      <c r="S8" s="68"/>
      <c r="T8" s="68"/>
      <c r="U8" s="6">
        <v>14.7</v>
      </c>
      <c r="V8" s="6" t="str">
        <f t="shared" ref="V8:V20" si="0">IF(W8="","",U8*W8)</f>
        <v/>
      </c>
      <c r="W8" s="16"/>
      <c r="Y8" s="68" t="s">
        <v>257</v>
      </c>
      <c r="Z8" s="68"/>
      <c r="AA8" s="68"/>
      <c r="AB8" s="68"/>
      <c r="AC8" s="6">
        <v>17.600000000000001</v>
      </c>
      <c r="AD8" s="6" t="str">
        <f>IF(AE8="","",AC8*AE8)</f>
        <v/>
      </c>
      <c r="AE8" s="16"/>
    </row>
    <row r="9" spans="1:31">
      <c r="A9" s="60" t="s">
        <v>1</v>
      </c>
      <c r="B9" s="60"/>
      <c r="C9" s="60"/>
      <c r="D9" s="60"/>
      <c r="E9" s="6">
        <v>6.2</v>
      </c>
      <c r="F9" s="6" t="str">
        <f t="shared" ref="F9:F46" si="1">IF(G9="","",E9*G9)</f>
        <v/>
      </c>
      <c r="G9" s="16"/>
      <c r="I9" s="68" t="s">
        <v>30</v>
      </c>
      <c r="J9" s="68"/>
      <c r="K9" s="68"/>
      <c r="L9" s="68"/>
      <c r="M9" s="6">
        <v>3.5</v>
      </c>
      <c r="N9" s="6" t="str">
        <f t="shared" ref="N9:N41" si="2">IF(O9="","",M9*O9)</f>
        <v/>
      </c>
      <c r="O9" s="16"/>
      <c r="Q9" s="68" t="s">
        <v>248</v>
      </c>
      <c r="R9" s="68"/>
      <c r="S9" s="68"/>
      <c r="T9" s="68"/>
      <c r="U9" s="6">
        <v>12.5</v>
      </c>
      <c r="V9" s="6" t="str">
        <f t="shared" si="0"/>
        <v/>
      </c>
      <c r="W9" s="16"/>
      <c r="Y9" s="68" t="s">
        <v>258</v>
      </c>
      <c r="Z9" s="68"/>
      <c r="AA9" s="68"/>
      <c r="AB9" s="68"/>
      <c r="AC9" s="6">
        <v>13.6</v>
      </c>
      <c r="AD9" s="6" t="str">
        <f t="shared" ref="AD9:AD47" si="3">IF(AE9="","",AC9*AE9)</f>
        <v/>
      </c>
      <c r="AE9" s="16"/>
    </row>
    <row r="10" spans="1:31">
      <c r="A10" s="60" t="s">
        <v>2</v>
      </c>
      <c r="B10" s="60"/>
      <c r="C10" s="60"/>
      <c r="D10" s="60"/>
      <c r="E10" s="6">
        <v>4.8</v>
      </c>
      <c r="F10" s="6" t="str">
        <f t="shared" si="1"/>
        <v/>
      </c>
      <c r="G10" s="16"/>
      <c r="I10" s="68" t="s">
        <v>31</v>
      </c>
      <c r="J10" s="68"/>
      <c r="K10" s="68"/>
      <c r="L10" s="68"/>
      <c r="M10" s="6">
        <v>15</v>
      </c>
      <c r="N10" s="6" t="str">
        <f t="shared" si="2"/>
        <v/>
      </c>
      <c r="O10" s="16"/>
      <c r="Q10" s="68" t="s">
        <v>249</v>
      </c>
      <c r="R10" s="68"/>
      <c r="S10" s="68"/>
      <c r="T10" s="68"/>
      <c r="U10" s="6">
        <v>10.7</v>
      </c>
      <c r="V10" s="6" t="str">
        <f t="shared" si="0"/>
        <v/>
      </c>
      <c r="W10" s="16"/>
      <c r="Y10" s="68" t="s">
        <v>259</v>
      </c>
      <c r="Z10" s="68"/>
      <c r="AA10" s="68"/>
      <c r="AB10" s="68"/>
      <c r="AC10" s="6">
        <v>11.3</v>
      </c>
      <c r="AD10" s="6" t="str">
        <f t="shared" si="3"/>
        <v/>
      </c>
      <c r="AE10" s="16"/>
    </row>
    <row r="11" spans="1:31">
      <c r="A11" s="60" t="s">
        <v>3</v>
      </c>
      <c r="B11" s="60"/>
      <c r="C11" s="60"/>
      <c r="D11" s="60"/>
      <c r="E11" s="6">
        <v>3.4</v>
      </c>
      <c r="F11" s="6" t="str">
        <f t="shared" si="1"/>
        <v/>
      </c>
      <c r="G11" s="16"/>
      <c r="I11" s="68" t="s">
        <v>272</v>
      </c>
      <c r="J11" s="68"/>
      <c r="K11" s="68"/>
      <c r="L11" s="68"/>
      <c r="M11" s="6">
        <v>2</v>
      </c>
      <c r="N11" s="6" t="str">
        <f t="shared" si="2"/>
        <v/>
      </c>
      <c r="O11" s="16"/>
      <c r="Q11" s="68" t="s">
        <v>250</v>
      </c>
      <c r="R11" s="68"/>
      <c r="S11" s="68"/>
      <c r="T11" s="68"/>
      <c r="U11" s="6">
        <v>8.4</v>
      </c>
      <c r="V11" s="6" t="str">
        <f t="shared" si="0"/>
        <v/>
      </c>
      <c r="W11" s="16"/>
      <c r="Y11" s="68" t="s">
        <v>260</v>
      </c>
      <c r="Z11" s="68"/>
      <c r="AA11" s="68"/>
      <c r="AB11" s="68"/>
      <c r="AC11" s="6">
        <v>9.1</v>
      </c>
      <c r="AD11" s="6" t="str">
        <f t="shared" si="3"/>
        <v/>
      </c>
      <c r="AE11" s="16"/>
    </row>
    <row r="12" spans="1:31">
      <c r="A12" s="60" t="s">
        <v>4</v>
      </c>
      <c r="B12" s="60"/>
      <c r="C12" s="60"/>
      <c r="D12" s="60"/>
      <c r="E12" s="6">
        <v>2.1</v>
      </c>
      <c r="F12" s="6" t="str">
        <f t="shared" si="1"/>
        <v/>
      </c>
      <c r="G12" s="16"/>
      <c r="I12" s="60"/>
      <c r="J12" s="60"/>
      <c r="K12" s="60"/>
      <c r="L12" s="60"/>
      <c r="M12" s="6"/>
      <c r="N12" s="6" t="str">
        <f t="shared" si="2"/>
        <v/>
      </c>
      <c r="O12" s="28"/>
      <c r="Q12" s="68" t="s">
        <v>251</v>
      </c>
      <c r="R12" s="68"/>
      <c r="S12" s="68"/>
      <c r="T12" s="68"/>
      <c r="U12" s="6">
        <v>7.8</v>
      </c>
      <c r="V12" s="6" t="str">
        <f t="shared" si="0"/>
        <v/>
      </c>
      <c r="W12" s="16"/>
      <c r="Y12" s="68" t="s">
        <v>261</v>
      </c>
      <c r="Z12" s="68"/>
      <c r="AA12" s="68"/>
      <c r="AB12" s="68"/>
      <c r="AC12" s="6">
        <v>6.9</v>
      </c>
      <c r="AD12" s="6" t="str">
        <f t="shared" si="3"/>
        <v/>
      </c>
      <c r="AE12" s="16"/>
    </row>
    <row r="13" spans="1:31">
      <c r="A13" s="60"/>
      <c r="B13" s="60"/>
      <c r="C13" s="60"/>
      <c r="D13" s="60"/>
      <c r="E13" s="6"/>
      <c r="F13" s="6" t="str">
        <f t="shared" si="1"/>
        <v/>
      </c>
      <c r="G13" s="28"/>
      <c r="I13" s="60" t="s">
        <v>32</v>
      </c>
      <c r="J13" s="60"/>
      <c r="K13" s="60"/>
      <c r="L13" s="60"/>
      <c r="M13" s="6">
        <v>2.6</v>
      </c>
      <c r="N13" s="6" t="str">
        <f t="shared" si="2"/>
        <v/>
      </c>
      <c r="O13" s="16"/>
      <c r="Q13" s="68" t="s">
        <v>252</v>
      </c>
      <c r="R13" s="68"/>
      <c r="S13" s="68"/>
      <c r="T13" s="68"/>
      <c r="U13" s="6">
        <v>8</v>
      </c>
      <c r="V13" s="6" t="str">
        <f t="shared" si="0"/>
        <v/>
      </c>
      <c r="W13" s="16"/>
      <c r="Y13" s="68" t="s">
        <v>262</v>
      </c>
      <c r="Z13" s="68"/>
      <c r="AA13" s="68"/>
      <c r="AB13" s="68"/>
      <c r="AC13" s="6">
        <v>9.1</v>
      </c>
      <c r="AD13" s="6" t="str">
        <f t="shared" si="3"/>
        <v/>
      </c>
      <c r="AE13" s="16"/>
    </row>
    <row r="14" spans="1:31">
      <c r="A14" s="60" t="s">
        <v>5</v>
      </c>
      <c r="B14" s="60"/>
      <c r="C14" s="60"/>
      <c r="D14" s="60"/>
      <c r="E14" s="6">
        <v>1.8</v>
      </c>
      <c r="F14" s="6" t="str">
        <f t="shared" si="1"/>
        <v/>
      </c>
      <c r="G14" s="16"/>
      <c r="I14" s="60"/>
      <c r="J14" s="60"/>
      <c r="K14" s="60"/>
      <c r="L14" s="60"/>
      <c r="M14" s="6"/>
      <c r="N14" s="6" t="str">
        <f t="shared" si="2"/>
        <v/>
      </c>
      <c r="O14" s="28"/>
      <c r="Q14" s="68" t="s">
        <v>253</v>
      </c>
      <c r="R14" s="68"/>
      <c r="S14" s="68"/>
      <c r="T14" s="68"/>
      <c r="U14" s="6">
        <v>7</v>
      </c>
      <c r="V14" s="6" t="str">
        <f t="shared" si="0"/>
        <v/>
      </c>
      <c r="W14" s="16"/>
      <c r="Y14" s="68" t="s">
        <v>263</v>
      </c>
      <c r="Z14" s="68"/>
      <c r="AA14" s="68"/>
      <c r="AB14" s="68"/>
      <c r="AC14" s="6">
        <v>7.5</v>
      </c>
      <c r="AD14" s="6" t="str">
        <f t="shared" si="3"/>
        <v/>
      </c>
      <c r="AE14" s="16"/>
    </row>
    <row r="15" spans="1:31">
      <c r="A15" s="60" t="s">
        <v>6</v>
      </c>
      <c r="B15" s="60"/>
      <c r="C15" s="60"/>
      <c r="D15" s="60"/>
      <c r="E15" s="6">
        <v>3.2</v>
      </c>
      <c r="F15" s="6" t="str">
        <f t="shared" si="1"/>
        <v/>
      </c>
      <c r="G15" s="16"/>
      <c r="I15" s="60" t="s">
        <v>33</v>
      </c>
      <c r="J15" s="60"/>
      <c r="K15" s="60"/>
      <c r="L15" s="60"/>
      <c r="M15" s="6">
        <v>35.5</v>
      </c>
      <c r="N15" s="6" t="str">
        <f t="shared" si="2"/>
        <v/>
      </c>
      <c r="O15" s="16"/>
      <c r="Q15" s="68" t="s">
        <v>254</v>
      </c>
      <c r="R15" s="68"/>
      <c r="S15" s="68"/>
      <c r="T15" s="68"/>
      <c r="U15" s="6">
        <v>6.1</v>
      </c>
      <c r="V15" s="6" t="str">
        <f t="shared" si="0"/>
        <v/>
      </c>
      <c r="W15" s="16"/>
      <c r="Y15" s="68" t="s">
        <v>264</v>
      </c>
      <c r="Z15" s="68"/>
      <c r="AA15" s="68"/>
      <c r="AB15" s="68"/>
      <c r="AC15" s="6">
        <v>6.4</v>
      </c>
      <c r="AD15" s="6" t="str">
        <f t="shared" si="3"/>
        <v/>
      </c>
      <c r="AE15" s="16"/>
    </row>
    <row r="16" spans="1:31">
      <c r="A16" s="60"/>
      <c r="B16" s="60"/>
      <c r="C16" s="60"/>
      <c r="D16" s="60"/>
      <c r="E16" s="6"/>
      <c r="F16" s="6" t="str">
        <f t="shared" si="1"/>
        <v/>
      </c>
      <c r="G16" s="28"/>
      <c r="I16" s="60" t="s">
        <v>34</v>
      </c>
      <c r="J16" s="60"/>
      <c r="K16" s="60"/>
      <c r="L16" s="60"/>
      <c r="M16" s="6">
        <v>21.2</v>
      </c>
      <c r="N16" s="6" t="str">
        <f t="shared" si="2"/>
        <v/>
      </c>
      <c r="O16" s="16"/>
      <c r="Q16" s="68" t="s">
        <v>255</v>
      </c>
      <c r="R16" s="68"/>
      <c r="S16" s="68"/>
      <c r="T16" s="68"/>
      <c r="U16" s="6">
        <v>4.9000000000000004</v>
      </c>
      <c r="V16" s="6" t="str">
        <f t="shared" si="0"/>
        <v/>
      </c>
      <c r="W16" s="16"/>
      <c r="Y16" s="68" t="s">
        <v>265</v>
      </c>
      <c r="Z16" s="68"/>
      <c r="AA16" s="68"/>
      <c r="AB16" s="68"/>
      <c r="AC16" s="6">
        <v>5.3</v>
      </c>
      <c r="AD16" s="6" t="str">
        <f t="shared" si="3"/>
        <v/>
      </c>
      <c r="AE16" s="16"/>
    </row>
    <row r="17" spans="1:34">
      <c r="A17" s="60" t="s">
        <v>7</v>
      </c>
      <c r="B17" s="60"/>
      <c r="C17" s="60"/>
      <c r="D17" s="60"/>
      <c r="E17" s="6">
        <v>8.8000000000000007</v>
      </c>
      <c r="F17" s="6" t="str">
        <f t="shared" si="1"/>
        <v/>
      </c>
      <c r="G17" s="16"/>
      <c r="I17" s="68"/>
      <c r="J17" s="68"/>
      <c r="K17" s="68"/>
      <c r="L17" s="68"/>
      <c r="M17" s="6"/>
      <c r="N17" s="6" t="str">
        <f t="shared" si="2"/>
        <v/>
      </c>
      <c r="O17" s="28"/>
      <c r="Q17" s="68" t="s">
        <v>256</v>
      </c>
      <c r="R17" s="68"/>
      <c r="S17" s="68"/>
      <c r="T17" s="68"/>
      <c r="U17" s="6">
        <v>4.0999999999999996</v>
      </c>
      <c r="V17" s="6" t="str">
        <f t="shared" si="0"/>
        <v/>
      </c>
      <c r="W17" s="16"/>
      <c r="Y17" s="68" t="s">
        <v>266</v>
      </c>
      <c r="Z17" s="68"/>
      <c r="AA17" s="68"/>
      <c r="AB17" s="68"/>
      <c r="AC17" s="6">
        <v>4.0999999999999996</v>
      </c>
      <c r="AD17" s="6" t="str">
        <f t="shared" si="3"/>
        <v/>
      </c>
      <c r="AE17" s="16"/>
    </row>
    <row r="18" spans="1:34">
      <c r="A18" s="60" t="s">
        <v>8</v>
      </c>
      <c r="B18" s="60"/>
      <c r="C18" s="60"/>
      <c r="D18" s="60"/>
      <c r="E18" s="6">
        <v>1.4</v>
      </c>
      <c r="F18" s="6" t="str">
        <f t="shared" si="1"/>
        <v/>
      </c>
      <c r="G18" s="16"/>
      <c r="I18" s="68" t="s">
        <v>50</v>
      </c>
      <c r="J18" s="68"/>
      <c r="K18" s="68"/>
      <c r="L18" s="68"/>
      <c r="M18" s="6">
        <v>1.4</v>
      </c>
      <c r="N18" s="6" t="str">
        <f t="shared" si="2"/>
        <v/>
      </c>
      <c r="O18" s="16"/>
      <c r="Q18" s="68"/>
      <c r="R18" s="68"/>
      <c r="S18" s="68"/>
      <c r="T18" s="68"/>
      <c r="U18" s="6"/>
      <c r="V18" s="6" t="str">
        <f t="shared" si="0"/>
        <v/>
      </c>
      <c r="W18" s="28"/>
      <c r="Y18" s="68"/>
      <c r="Z18" s="68"/>
      <c r="AA18" s="68"/>
      <c r="AB18" s="68"/>
      <c r="AC18" s="6"/>
      <c r="AD18" s="6" t="str">
        <f t="shared" si="3"/>
        <v/>
      </c>
      <c r="AE18" s="28"/>
    </row>
    <row r="19" spans="1:34">
      <c r="A19" s="60"/>
      <c r="B19" s="60"/>
      <c r="C19" s="60"/>
      <c r="D19" s="60"/>
      <c r="E19" s="6"/>
      <c r="F19" s="6" t="str">
        <f t="shared" si="1"/>
        <v/>
      </c>
      <c r="G19" s="28"/>
      <c r="I19" s="68" t="s">
        <v>51</v>
      </c>
      <c r="J19" s="68"/>
      <c r="K19" s="68"/>
      <c r="L19" s="68"/>
      <c r="M19" s="6">
        <v>0.6</v>
      </c>
      <c r="N19" s="6" t="str">
        <f t="shared" si="2"/>
        <v/>
      </c>
      <c r="O19" s="16"/>
      <c r="Q19" s="68" t="s">
        <v>54</v>
      </c>
      <c r="R19" s="68"/>
      <c r="S19" s="68"/>
      <c r="T19" s="68"/>
      <c r="U19" s="6">
        <v>2.6</v>
      </c>
      <c r="V19" s="6" t="str">
        <f t="shared" si="0"/>
        <v/>
      </c>
      <c r="W19" s="16"/>
      <c r="Y19" s="68" t="s">
        <v>57</v>
      </c>
      <c r="Z19" s="68"/>
      <c r="AA19" s="68"/>
      <c r="AB19" s="68"/>
      <c r="AC19" s="6">
        <v>7.6</v>
      </c>
      <c r="AD19" s="6" t="str">
        <f t="shared" si="3"/>
        <v/>
      </c>
      <c r="AE19" s="16"/>
    </row>
    <row r="20" spans="1:34">
      <c r="A20" s="60" t="s">
        <v>9</v>
      </c>
      <c r="B20" s="60"/>
      <c r="C20" s="60"/>
      <c r="D20" s="60"/>
      <c r="E20" s="6">
        <v>4.4000000000000004</v>
      </c>
      <c r="F20" s="6" t="str">
        <f t="shared" si="1"/>
        <v/>
      </c>
      <c r="G20" s="16"/>
      <c r="I20" s="68"/>
      <c r="J20" s="68"/>
      <c r="K20" s="68"/>
      <c r="L20" s="68"/>
      <c r="M20" s="6"/>
      <c r="N20" s="6" t="str">
        <f t="shared" si="2"/>
        <v/>
      </c>
      <c r="O20" s="28"/>
      <c r="Q20" s="68" t="s">
        <v>55</v>
      </c>
      <c r="R20" s="68"/>
      <c r="S20" s="68"/>
      <c r="T20" s="68"/>
      <c r="U20" s="6">
        <v>1.5</v>
      </c>
      <c r="V20" s="6" t="str">
        <f t="shared" si="0"/>
        <v/>
      </c>
      <c r="W20" s="16"/>
      <c r="Y20" s="68" t="s">
        <v>56</v>
      </c>
      <c r="Z20" s="68"/>
      <c r="AA20" s="68"/>
      <c r="AB20" s="68"/>
      <c r="AC20" s="6">
        <v>4</v>
      </c>
      <c r="AD20" s="6" t="str">
        <f t="shared" si="3"/>
        <v/>
      </c>
      <c r="AE20" s="16"/>
    </row>
    <row r="21" spans="1:34">
      <c r="A21" s="60" t="s">
        <v>10</v>
      </c>
      <c r="B21" s="60"/>
      <c r="C21" s="60"/>
      <c r="D21" s="60"/>
      <c r="E21" s="6">
        <v>3.7</v>
      </c>
      <c r="F21" s="6" t="str">
        <f t="shared" si="1"/>
        <v/>
      </c>
      <c r="G21" s="16"/>
      <c r="I21" s="68" t="s">
        <v>35</v>
      </c>
      <c r="J21" s="68"/>
      <c r="K21" s="68"/>
      <c r="L21" s="68"/>
      <c r="M21" s="6">
        <v>3.5</v>
      </c>
      <c r="N21" s="6" t="str">
        <f t="shared" si="2"/>
        <v/>
      </c>
      <c r="O21" s="16"/>
      <c r="Q21" s="68"/>
      <c r="R21" s="68"/>
      <c r="S21" s="68"/>
      <c r="T21" s="68"/>
      <c r="U21" s="6"/>
      <c r="V21" s="6" t="str">
        <f t="shared" ref="V21:V46" si="4">IF(W21="","",U21*W21)</f>
        <v/>
      </c>
      <c r="W21" s="28"/>
      <c r="Y21" s="68"/>
      <c r="Z21" s="68"/>
      <c r="AA21" s="68"/>
      <c r="AB21" s="68"/>
      <c r="AC21" s="6"/>
      <c r="AD21" s="6" t="str">
        <f t="shared" si="3"/>
        <v/>
      </c>
      <c r="AE21" s="28"/>
    </row>
    <row r="22" spans="1:34">
      <c r="A22" s="60" t="s">
        <v>11</v>
      </c>
      <c r="B22" s="60"/>
      <c r="C22" s="60"/>
      <c r="D22" s="60"/>
      <c r="E22" s="6">
        <v>3</v>
      </c>
      <c r="F22" s="6" t="str">
        <f t="shared" si="1"/>
        <v/>
      </c>
      <c r="G22" s="16"/>
      <c r="I22" s="68" t="s">
        <v>36</v>
      </c>
      <c r="J22" s="68"/>
      <c r="K22" s="68"/>
      <c r="L22" s="68"/>
      <c r="M22" s="6">
        <v>1.8</v>
      </c>
      <c r="N22" s="6" t="str">
        <f t="shared" si="2"/>
        <v/>
      </c>
      <c r="O22" s="16"/>
      <c r="Q22" s="68" t="s">
        <v>317</v>
      </c>
      <c r="R22" s="68"/>
      <c r="S22" s="68"/>
      <c r="T22" s="68"/>
      <c r="U22" s="6">
        <v>6.3</v>
      </c>
      <c r="V22" s="6" t="str">
        <f t="shared" si="4"/>
        <v/>
      </c>
      <c r="W22" s="17"/>
      <c r="Y22" s="68" t="s">
        <v>58</v>
      </c>
      <c r="Z22" s="68"/>
      <c r="AA22" s="68"/>
      <c r="AB22" s="68"/>
      <c r="AC22" s="6">
        <v>17.7</v>
      </c>
      <c r="AD22" s="6" t="str">
        <f t="shared" si="3"/>
        <v/>
      </c>
      <c r="AE22" s="16"/>
    </row>
    <row r="23" spans="1:34">
      <c r="A23" s="60" t="s">
        <v>12</v>
      </c>
      <c r="B23" s="60"/>
      <c r="C23" s="60"/>
      <c r="D23" s="60"/>
      <c r="E23" s="6">
        <v>2.8</v>
      </c>
      <c r="F23" s="6" t="str">
        <f t="shared" si="1"/>
        <v/>
      </c>
      <c r="G23" s="16"/>
      <c r="I23" s="81" t="s">
        <v>37</v>
      </c>
      <c r="J23" s="81"/>
      <c r="K23" s="81"/>
      <c r="L23" s="81"/>
      <c r="M23" s="6">
        <v>1.1000000000000001</v>
      </c>
      <c r="N23" s="6" t="str">
        <f t="shared" si="2"/>
        <v/>
      </c>
      <c r="O23" s="16"/>
      <c r="Q23" s="68" t="s">
        <v>318</v>
      </c>
      <c r="R23" s="68"/>
      <c r="S23" s="68"/>
      <c r="T23" s="68"/>
      <c r="U23" s="6">
        <v>4.2</v>
      </c>
      <c r="V23" s="6" t="str">
        <f t="shared" si="4"/>
        <v/>
      </c>
      <c r="W23" s="17"/>
      <c r="Y23" s="68" t="s">
        <v>59</v>
      </c>
      <c r="Z23" s="68"/>
      <c r="AA23" s="68"/>
      <c r="AB23" s="68"/>
      <c r="AC23" s="6">
        <v>15.8</v>
      </c>
      <c r="AD23" s="6" t="str">
        <f t="shared" si="3"/>
        <v/>
      </c>
      <c r="AE23" s="16"/>
    </row>
    <row r="24" spans="1:34">
      <c r="A24" s="60" t="s">
        <v>13</v>
      </c>
      <c r="B24" s="60"/>
      <c r="C24" s="60"/>
      <c r="D24" s="60"/>
      <c r="E24" s="6">
        <v>2.2999999999999998</v>
      </c>
      <c r="F24" s="6" t="str">
        <f t="shared" si="1"/>
        <v/>
      </c>
      <c r="G24" s="16"/>
      <c r="I24" s="68" t="s">
        <v>38</v>
      </c>
      <c r="J24" s="68"/>
      <c r="K24" s="68"/>
      <c r="L24" s="68"/>
      <c r="M24" s="6">
        <v>1</v>
      </c>
      <c r="N24" s="6" t="str">
        <f t="shared" si="2"/>
        <v/>
      </c>
      <c r="O24" s="16"/>
      <c r="Q24" s="68"/>
      <c r="R24" s="68"/>
      <c r="S24" s="68"/>
      <c r="T24" s="68"/>
      <c r="U24" s="6"/>
      <c r="V24" s="6" t="str">
        <f t="shared" si="4"/>
        <v/>
      </c>
      <c r="W24" s="28"/>
      <c r="Y24" s="68" t="s">
        <v>60</v>
      </c>
      <c r="Z24" s="68"/>
      <c r="AA24" s="68"/>
      <c r="AB24" s="68"/>
      <c r="AC24" s="6">
        <v>14.1</v>
      </c>
      <c r="AD24" s="6" t="str">
        <f t="shared" si="3"/>
        <v/>
      </c>
      <c r="AE24" s="16"/>
    </row>
    <row r="25" spans="1:34">
      <c r="A25" s="60" t="s">
        <v>14</v>
      </c>
      <c r="B25" s="60"/>
      <c r="C25" s="60"/>
      <c r="D25" s="60"/>
      <c r="E25" s="6">
        <v>2</v>
      </c>
      <c r="F25" s="6" t="str">
        <f t="shared" si="1"/>
        <v/>
      </c>
      <c r="G25" s="16"/>
      <c r="I25" s="68" t="s">
        <v>39</v>
      </c>
      <c r="J25" s="68"/>
      <c r="K25" s="68"/>
      <c r="L25" s="68"/>
      <c r="M25" s="6">
        <v>0.8</v>
      </c>
      <c r="N25" s="6" t="str">
        <f t="shared" si="2"/>
        <v/>
      </c>
      <c r="O25" s="16"/>
      <c r="Q25" s="68"/>
      <c r="R25" s="68"/>
      <c r="S25" s="68"/>
      <c r="T25" s="68"/>
      <c r="U25" s="6"/>
      <c r="V25" s="6" t="str">
        <f t="shared" si="4"/>
        <v/>
      </c>
      <c r="W25" s="28"/>
      <c r="Y25" s="68" t="s">
        <v>61</v>
      </c>
      <c r="Z25" s="68"/>
      <c r="AA25" s="68"/>
      <c r="AB25" s="68"/>
      <c r="AC25" s="6">
        <v>12.5</v>
      </c>
      <c r="AD25" s="6" t="str">
        <f t="shared" si="3"/>
        <v/>
      </c>
      <c r="AE25" s="16"/>
    </row>
    <row r="26" spans="1:34">
      <c r="A26" s="60" t="s">
        <v>15</v>
      </c>
      <c r="B26" s="60"/>
      <c r="C26" s="60"/>
      <c r="D26" s="60"/>
      <c r="E26" s="6">
        <v>1.6</v>
      </c>
      <c r="F26" s="6" t="str">
        <f t="shared" si="1"/>
        <v/>
      </c>
      <c r="G26" s="16"/>
      <c r="I26" s="68"/>
      <c r="J26" s="68"/>
      <c r="K26" s="68"/>
      <c r="L26" s="68"/>
      <c r="M26" s="6"/>
      <c r="N26" s="6" t="str">
        <f t="shared" si="2"/>
        <v/>
      </c>
      <c r="O26" s="28"/>
      <c r="Q26" s="68"/>
      <c r="R26" s="68"/>
      <c r="S26" s="68"/>
      <c r="T26" s="68"/>
      <c r="U26" s="6"/>
      <c r="V26" s="6" t="str">
        <f t="shared" si="4"/>
        <v/>
      </c>
      <c r="W26" s="28"/>
      <c r="Y26" s="68"/>
      <c r="Z26" s="68"/>
      <c r="AA26" s="68"/>
      <c r="AB26" s="68"/>
      <c r="AC26" s="6"/>
      <c r="AD26" s="6" t="str">
        <f t="shared" si="3"/>
        <v/>
      </c>
      <c r="AE26" s="28"/>
    </row>
    <row r="27" spans="1:34">
      <c r="A27" s="60" t="s">
        <v>16</v>
      </c>
      <c r="B27" s="60"/>
      <c r="C27" s="60"/>
      <c r="D27" s="60"/>
      <c r="E27" s="6">
        <v>0.9</v>
      </c>
      <c r="F27" s="6" t="str">
        <f t="shared" si="1"/>
        <v/>
      </c>
      <c r="G27" s="16"/>
      <c r="I27" s="68" t="s">
        <v>40</v>
      </c>
      <c r="J27" s="68"/>
      <c r="K27" s="68"/>
      <c r="L27" s="68"/>
      <c r="M27" s="6">
        <v>0.6</v>
      </c>
      <c r="N27" s="6" t="str">
        <f t="shared" si="2"/>
        <v/>
      </c>
      <c r="O27" s="16"/>
      <c r="Q27" s="68"/>
      <c r="R27" s="68"/>
      <c r="S27" s="68"/>
      <c r="T27" s="68"/>
      <c r="U27" s="6"/>
      <c r="V27" s="6" t="str">
        <f t="shared" si="4"/>
        <v/>
      </c>
      <c r="W27" s="28"/>
      <c r="Y27" s="68"/>
      <c r="Z27" s="68"/>
      <c r="AA27" s="68"/>
      <c r="AB27" s="68"/>
      <c r="AC27" s="6"/>
      <c r="AD27" s="6" t="str">
        <f t="shared" si="3"/>
        <v/>
      </c>
      <c r="AE27" s="28"/>
    </row>
    <row r="28" spans="1:34">
      <c r="A28" s="60"/>
      <c r="B28" s="60"/>
      <c r="C28" s="60"/>
      <c r="D28" s="60"/>
      <c r="E28" s="6"/>
      <c r="F28" s="6" t="str">
        <f t="shared" si="1"/>
        <v/>
      </c>
      <c r="G28" s="28"/>
      <c r="I28" s="68" t="s">
        <v>41</v>
      </c>
      <c r="J28" s="68"/>
      <c r="K28" s="68"/>
      <c r="L28" s="68"/>
      <c r="M28" s="6">
        <v>1.8</v>
      </c>
      <c r="N28" s="6" t="str">
        <f t="shared" si="2"/>
        <v/>
      </c>
      <c r="O28" s="16"/>
      <c r="Q28" s="68"/>
      <c r="R28" s="68"/>
      <c r="S28" s="68"/>
      <c r="T28" s="68"/>
      <c r="U28" s="6"/>
      <c r="V28" s="6" t="str">
        <f t="shared" si="4"/>
        <v/>
      </c>
      <c r="W28" s="28"/>
      <c r="Y28" s="68"/>
      <c r="Z28" s="68"/>
      <c r="AA28" s="68"/>
      <c r="AB28" s="68"/>
      <c r="AC28" s="6"/>
      <c r="AD28" s="6" t="str">
        <f t="shared" si="3"/>
        <v/>
      </c>
      <c r="AE28" s="28"/>
    </row>
    <row r="29" spans="1:34">
      <c r="A29" s="60" t="s">
        <v>17</v>
      </c>
      <c r="B29" s="60"/>
      <c r="C29" s="60"/>
      <c r="D29" s="60"/>
      <c r="E29" s="6">
        <v>7.2</v>
      </c>
      <c r="F29" s="6" t="str">
        <f t="shared" si="1"/>
        <v/>
      </c>
      <c r="G29" s="16"/>
      <c r="I29" s="68" t="s">
        <v>42</v>
      </c>
      <c r="J29" s="68"/>
      <c r="K29" s="68"/>
      <c r="L29" s="68"/>
      <c r="M29" s="6">
        <v>1.8</v>
      </c>
      <c r="N29" s="6" t="str">
        <f t="shared" si="2"/>
        <v/>
      </c>
      <c r="O29" s="16"/>
      <c r="Q29" s="68"/>
      <c r="R29" s="68"/>
      <c r="S29" s="68"/>
      <c r="T29" s="68"/>
      <c r="U29" s="6"/>
      <c r="V29" s="6" t="str">
        <f t="shared" si="4"/>
        <v/>
      </c>
      <c r="W29" s="28"/>
      <c r="Y29" s="68"/>
      <c r="Z29" s="68"/>
      <c r="AA29" s="68"/>
      <c r="AB29" s="68"/>
      <c r="AC29" s="6"/>
      <c r="AD29" s="6" t="str">
        <f t="shared" si="3"/>
        <v/>
      </c>
      <c r="AE29" s="28"/>
    </row>
    <row r="30" spans="1:34">
      <c r="A30" s="60" t="s">
        <v>18</v>
      </c>
      <c r="B30" s="60"/>
      <c r="C30" s="60"/>
      <c r="D30" s="60"/>
      <c r="E30" s="6">
        <v>6.3</v>
      </c>
      <c r="F30" s="6" t="str">
        <f t="shared" si="1"/>
        <v/>
      </c>
      <c r="G30" s="16"/>
      <c r="I30" s="68"/>
      <c r="J30" s="68"/>
      <c r="K30" s="68"/>
      <c r="L30" s="68"/>
      <c r="M30" s="6"/>
      <c r="N30" s="6" t="str">
        <f t="shared" si="2"/>
        <v/>
      </c>
      <c r="O30" s="28"/>
      <c r="Q30" s="68"/>
      <c r="R30" s="68"/>
      <c r="S30" s="68"/>
      <c r="T30" s="68"/>
      <c r="U30" s="6"/>
      <c r="V30" s="6" t="str">
        <f t="shared" si="4"/>
        <v/>
      </c>
      <c r="W30" s="28"/>
      <c r="Y30" s="68"/>
      <c r="Z30" s="68"/>
      <c r="AA30" s="68"/>
      <c r="AB30" s="68"/>
      <c r="AC30" s="6"/>
      <c r="AD30" s="6" t="str">
        <f t="shared" si="3"/>
        <v/>
      </c>
      <c r="AE30" s="28"/>
      <c r="AH30" s="25"/>
    </row>
    <row r="31" spans="1:34">
      <c r="A31" s="60" t="s">
        <v>19</v>
      </c>
      <c r="B31" s="60"/>
      <c r="C31" s="60"/>
      <c r="D31" s="60"/>
      <c r="E31" s="6">
        <v>5.5</v>
      </c>
      <c r="F31" s="6" t="str">
        <f t="shared" si="1"/>
        <v/>
      </c>
      <c r="G31" s="16"/>
      <c r="I31" s="68" t="s">
        <v>43</v>
      </c>
      <c r="J31" s="68"/>
      <c r="K31" s="68"/>
      <c r="L31" s="68"/>
      <c r="M31" s="6">
        <v>5.0999999999999996</v>
      </c>
      <c r="N31" s="6" t="str">
        <f t="shared" si="2"/>
        <v/>
      </c>
      <c r="O31" s="16"/>
      <c r="Q31" s="68"/>
      <c r="R31" s="68"/>
      <c r="S31" s="68"/>
      <c r="T31" s="68"/>
      <c r="U31" s="6"/>
      <c r="V31" s="6" t="str">
        <f t="shared" si="4"/>
        <v/>
      </c>
      <c r="W31" s="28"/>
      <c r="Y31" s="68"/>
      <c r="Z31" s="68"/>
      <c r="AA31" s="68"/>
      <c r="AB31" s="68"/>
      <c r="AC31" s="6"/>
      <c r="AD31" s="6" t="str">
        <f t="shared" si="3"/>
        <v/>
      </c>
      <c r="AE31" s="28"/>
    </row>
    <row r="32" spans="1:34">
      <c r="A32" s="60" t="s">
        <v>20</v>
      </c>
      <c r="B32" s="60"/>
      <c r="C32" s="60"/>
      <c r="D32" s="60"/>
      <c r="E32" s="6">
        <v>4.7</v>
      </c>
      <c r="F32" s="6" t="str">
        <f t="shared" si="1"/>
        <v/>
      </c>
      <c r="G32" s="16"/>
      <c r="I32" s="68" t="s">
        <v>44</v>
      </c>
      <c r="J32" s="68"/>
      <c r="K32" s="68"/>
      <c r="L32" s="68"/>
      <c r="M32" s="6">
        <v>4.4000000000000004</v>
      </c>
      <c r="N32" s="6" t="str">
        <f t="shared" si="2"/>
        <v/>
      </c>
      <c r="O32" s="16"/>
      <c r="Q32" s="68"/>
      <c r="R32" s="68"/>
      <c r="S32" s="68"/>
      <c r="T32" s="68"/>
      <c r="U32" s="6"/>
      <c r="V32" s="6" t="str">
        <f t="shared" si="4"/>
        <v/>
      </c>
      <c r="W32" s="28"/>
      <c r="Y32" s="68"/>
      <c r="Z32" s="68"/>
      <c r="AA32" s="68"/>
      <c r="AB32" s="68"/>
      <c r="AC32" s="6"/>
      <c r="AD32" s="6" t="str">
        <f t="shared" si="3"/>
        <v/>
      </c>
      <c r="AE32" s="28"/>
    </row>
    <row r="33" spans="1:31">
      <c r="A33" s="60" t="s">
        <v>21</v>
      </c>
      <c r="B33" s="60"/>
      <c r="C33" s="60"/>
      <c r="D33" s="60"/>
      <c r="E33" s="6">
        <v>4</v>
      </c>
      <c r="F33" s="6" t="str">
        <f t="shared" si="1"/>
        <v/>
      </c>
      <c r="G33" s="16"/>
      <c r="I33" s="68" t="s">
        <v>45</v>
      </c>
      <c r="J33" s="68"/>
      <c r="K33" s="68"/>
      <c r="L33" s="68"/>
      <c r="M33" s="6">
        <v>3.7</v>
      </c>
      <c r="N33" s="6" t="str">
        <f t="shared" si="2"/>
        <v/>
      </c>
      <c r="O33" s="16"/>
      <c r="Q33" s="68"/>
      <c r="R33" s="68"/>
      <c r="S33" s="68"/>
      <c r="T33" s="68"/>
      <c r="U33" s="6"/>
      <c r="V33" s="6" t="str">
        <f t="shared" si="4"/>
        <v/>
      </c>
      <c r="W33" s="28"/>
      <c r="Y33" s="68"/>
      <c r="Z33" s="68"/>
      <c r="AA33" s="68"/>
      <c r="AB33" s="68"/>
      <c r="AC33" s="6"/>
      <c r="AD33" s="6" t="str">
        <f t="shared" si="3"/>
        <v/>
      </c>
      <c r="AE33" s="28"/>
    </row>
    <row r="34" spans="1:31">
      <c r="A34" s="60"/>
      <c r="B34" s="60"/>
      <c r="C34" s="60"/>
      <c r="D34" s="60"/>
      <c r="E34" s="6"/>
      <c r="F34" s="6" t="str">
        <f t="shared" si="1"/>
        <v/>
      </c>
      <c r="G34" s="28"/>
      <c r="I34" s="68" t="s">
        <v>46</v>
      </c>
      <c r="J34" s="68"/>
      <c r="K34" s="68"/>
      <c r="L34" s="68"/>
      <c r="M34" s="6">
        <v>3</v>
      </c>
      <c r="N34" s="6" t="str">
        <f t="shared" si="2"/>
        <v/>
      </c>
      <c r="O34" s="16"/>
      <c r="Q34" s="68"/>
      <c r="R34" s="68"/>
      <c r="S34" s="68"/>
      <c r="T34" s="68"/>
      <c r="U34" s="6"/>
      <c r="V34" s="6" t="str">
        <f t="shared" si="4"/>
        <v/>
      </c>
      <c r="W34" s="28"/>
      <c r="Y34" s="68"/>
      <c r="Z34" s="68"/>
      <c r="AA34" s="68"/>
      <c r="AB34" s="68"/>
      <c r="AC34" s="6"/>
      <c r="AD34" s="6" t="str">
        <f t="shared" si="3"/>
        <v/>
      </c>
      <c r="AE34" s="28"/>
    </row>
    <row r="35" spans="1:31">
      <c r="A35" s="60" t="s">
        <v>22</v>
      </c>
      <c r="B35" s="60"/>
      <c r="C35" s="60"/>
      <c r="D35" s="60"/>
      <c r="E35" s="6">
        <v>2.4</v>
      </c>
      <c r="F35" s="6" t="str">
        <f t="shared" si="1"/>
        <v/>
      </c>
      <c r="G35" s="16"/>
      <c r="I35" s="68" t="s">
        <v>47</v>
      </c>
      <c r="J35" s="68"/>
      <c r="K35" s="68"/>
      <c r="L35" s="68"/>
      <c r="M35" s="6">
        <v>2.2999999999999998</v>
      </c>
      <c r="N35" s="6" t="str">
        <f t="shared" si="2"/>
        <v/>
      </c>
      <c r="O35" s="16"/>
      <c r="Q35" s="68"/>
      <c r="R35" s="68"/>
      <c r="S35" s="68"/>
      <c r="T35" s="68"/>
      <c r="U35" s="6"/>
      <c r="V35" s="6" t="str">
        <f t="shared" si="4"/>
        <v/>
      </c>
      <c r="W35" s="28"/>
      <c r="Y35" s="68"/>
      <c r="Z35" s="68"/>
      <c r="AA35" s="68"/>
      <c r="AB35" s="68"/>
      <c r="AC35" s="6"/>
      <c r="AD35" s="6" t="str">
        <f t="shared" si="3"/>
        <v/>
      </c>
      <c r="AE35" s="28"/>
    </row>
    <row r="36" spans="1:31">
      <c r="A36" s="60" t="s">
        <v>23</v>
      </c>
      <c r="B36" s="60"/>
      <c r="C36" s="60"/>
      <c r="D36" s="60"/>
      <c r="E36" s="6">
        <v>1.6</v>
      </c>
      <c r="F36" s="6" t="str">
        <f t="shared" si="1"/>
        <v/>
      </c>
      <c r="G36" s="16"/>
      <c r="I36" s="68"/>
      <c r="J36" s="68"/>
      <c r="K36" s="68"/>
      <c r="L36" s="68"/>
      <c r="M36" s="6"/>
      <c r="N36" s="6" t="str">
        <f t="shared" si="2"/>
        <v/>
      </c>
      <c r="O36" s="29"/>
      <c r="Q36" s="68"/>
      <c r="R36" s="68"/>
      <c r="S36" s="68"/>
      <c r="T36" s="68"/>
      <c r="U36" s="6"/>
      <c r="V36" s="6" t="str">
        <f t="shared" si="4"/>
        <v/>
      </c>
      <c r="W36" s="28"/>
      <c r="Y36" s="68"/>
      <c r="Z36" s="68"/>
      <c r="AA36" s="68"/>
      <c r="AB36" s="68"/>
      <c r="AC36" s="6"/>
      <c r="AD36" s="6" t="str">
        <f t="shared" si="3"/>
        <v/>
      </c>
      <c r="AE36" s="28"/>
    </row>
    <row r="37" spans="1:31">
      <c r="A37" s="60"/>
      <c r="B37" s="60"/>
      <c r="C37" s="60"/>
      <c r="D37" s="60"/>
      <c r="E37" s="6"/>
      <c r="F37" s="6" t="str">
        <f t="shared" si="1"/>
        <v/>
      </c>
      <c r="G37" s="28"/>
      <c r="I37" s="68" t="s">
        <v>49</v>
      </c>
      <c r="J37" s="68"/>
      <c r="K37" s="68"/>
      <c r="L37" s="68"/>
      <c r="M37" s="6">
        <v>4.6399999999999997</v>
      </c>
      <c r="N37" s="6" t="str">
        <f t="shared" si="2"/>
        <v/>
      </c>
      <c r="O37" s="16"/>
      <c r="Q37" s="68"/>
      <c r="R37" s="68"/>
      <c r="S37" s="68"/>
      <c r="T37" s="68"/>
      <c r="U37" s="6"/>
      <c r="V37" s="6" t="str">
        <f t="shared" si="4"/>
        <v/>
      </c>
      <c r="W37" s="28"/>
      <c r="Y37" s="68"/>
      <c r="Z37" s="68"/>
      <c r="AA37" s="68"/>
      <c r="AB37" s="68"/>
      <c r="AC37" s="6"/>
      <c r="AD37" s="6" t="str">
        <f t="shared" si="3"/>
        <v/>
      </c>
      <c r="AE37" s="28"/>
    </row>
    <row r="38" spans="1:31">
      <c r="A38" s="60" t="s">
        <v>24</v>
      </c>
      <c r="B38" s="60"/>
      <c r="C38" s="60"/>
      <c r="D38" s="60"/>
      <c r="E38" s="6">
        <v>2.9</v>
      </c>
      <c r="F38" s="6" t="str">
        <f t="shared" si="1"/>
        <v/>
      </c>
      <c r="G38" s="16"/>
      <c r="I38" s="68" t="s">
        <v>48</v>
      </c>
      <c r="J38" s="68"/>
      <c r="K38" s="68"/>
      <c r="L38" s="68"/>
      <c r="M38" s="6">
        <v>3.86</v>
      </c>
      <c r="N38" s="6" t="str">
        <f t="shared" si="2"/>
        <v/>
      </c>
      <c r="O38" s="17"/>
      <c r="Q38" s="68"/>
      <c r="R38" s="68"/>
      <c r="S38" s="68"/>
      <c r="T38" s="68"/>
      <c r="U38" s="6"/>
      <c r="V38" s="6" t="str">
        <f t="shared" si="4"/>
        <v/>
      </c>
      <c r="W38" s="28"/>
      <c r="Y38" s="68"/>
      <c r="Z38" s="68"/>
      <c r="AA38" s="68"/>
      <c r="AB38" s="68"/>
      <c r="AC38" s="6"/>
      <c r="AD38" s="6" t="str">
        <f t="shared" si="3"/>
        <v/>
      </c>
      <c r="AE38" s="28"/>
    </row>
    <row r="39" spans="1:31">
      <c r="A39" s="60" t="s">
        <v>25</v>
      </c>
      <c r="B39" s="60"/>
      <c r="C39" s="60"/>
      <c r="D39" s="60"/>
      <c r="E39" s="6">
        <v>2.2000000000000002</v>
      </c>
      <c r="F39" s="6" t="str">
        <f t="shared" si="1"/>
        <v/>
      </c>
      <c r="G39" s="16"/>
      <c r="I39" s="68"/>
      <c r="J39" s="68"/>
      <c r="K39" s="68"/>
      <c r="L39" s="68"/>
      <c r="M39" s="6"/>
      <c r="N39" s="6" t="str">
        <f t="shared" si="2"/>
        <v/>
      </c>
      <c r="O39" s="28"/>
      <c r="Q39" s="68"/>
      <c r="R39" s="68"/>
      <c r="S39" s="68"/>
      <c r="T39" s="68"/>
      <c r="U39" s="6"/>
      <c r="V39" s="6" t="str">
        <f t="shared" si="4"/>
        <v/>
      </c>
      <c r="W39" s="28"/>
      <c r="Y39" s="68"/>
      <c r="Z39" s="68"/>
      <c r="AA39" s="68"/>
      <c r="AB39" s="68"/>
      <c r="AC39" s="6"/>
      <c r="AD39" s="6" t="str">
        <f t="shared" si="3"/>
        <v/>
      </c>
      <c r="AE39" s="28"/>
    </row>
    <row r="40" spans="1:31">
      <c r="A40" s="60"/>
      <c r="B40" s="60"/>
      <c r="C40" s="60"/>
      <c r="D40" s="60"/>
      <c r="E40" s="6"/>
      <c r="F40" s="6" t="str">
        <f t="shared" si="1"/>
        <v/>
      </c>
      <c r="G40" s="28"/>
      <c r="I40" s="68"/>
      <c r="J40" s="68"/>
      <c r="K40" s="68"/>
      <c r="L40" s="68"/>
      <c r="M40" s="6"/>
      <c r="N40" s="6" t="str">
        <f t="shared" si="2"/>
        <v/>
      </c>
      <c r="O40" s="28"/>
      <c r="Q40" s="68"/>
      <c r="R40" s="68"/>
      <c r="S40" s="68"/>
      <c r="T40" s="68"/>
      <c r="U40" s="6"/>
      <c r="V40" s="6" t="str">
        <f t="shared" si="4"/>
        <v/>
      </c>
      <c r="W40" s="28"/>
      <c r="Y40" s="68"/>
      <c r="Z40" s="68"/>
      <c r="AA40" s="68"/>
      <c r="AB40" s="68"/>
      <c r="AC40" s="6"/>
      <c r="AD40" s="6" t="str">
        <f t="shared" si="3"/>
        <v/>
      </c>
      <c r="AE40" s="28"/>
    </row>
    <row r="41" spans="1:31">
      <c r="A41" s="60" t="s">
        <v>26</v>
      </c>
      <c r="B41" s="60"/>
      <c r="C41" s="60"/>
      <c r="D41" s="60"/>
      <c r="E41" s="6">
        <v>7.2</v>
      </c>
      <c r="F41" s="6" t="str">
        <f t="shared" si="1"/>
        <v/>
      </c>
      <c r="G41" s="16"/>
      <c r="I41" s="68"/>
      <c r="J41" s="68"/>
      <c r="K41" s="68"/>
      <c r="L41" s="68"/>
      <c r="M41" s="6"/>
      <c r="N41" s="6" t="str">
        <f t="shared" si="2"/>
        <v/>
      </c>
      <c r="O41" s="28"/>
      <c r="Q41" s="68"/>
      <c r="R41" s="68"/>
      <c r="S41" s="68"/>
      <c r="T41" s="68"/>
      <c r="U41" s="6"/>
      <c r="V41" s="6" t="str">
        <f t="shared" si="4"/>
        <v/>
      </c>
      <c r="W41" s="28"/>
      <c r="Y41" s="68"/>
      <c r="Z41" s="68"/>
      <c r="AA41" s="68"/>
      <c r="AB41" s="68"/>
      <c r="AC41" s="6"/>
      <c r="AD41" s="6" t="str">
        <f t="shared" si="3"/>
        <v/>
      </c>
      <c r="AE41" s="28"/>
    </row>
    <row r="42" spans="1:31">
      <c r="A42" s="60" t="s">
        <v>27</v>
      </c>
      <c r="B42" s="60"/>
      <c r="C42" s="60"/>
      <c r="D42" s="60"/>
      <c r="E42" s="6">
        <v>6.2</v>
      </c>
      <c r="F42" s="6" t="str">
        <f t="shared" si="1"/>
        <v/>
      </c>
      <c r="G42" s="16"/>
      <c r="I42" s="68"/>
      <c r="J42" s="68"/>
      <c r="K42" s="68"/>
      <c r="L42" s="68"/>
      <c r="M42" s="6"/>
      <c r="N42" s="6" t="str">
        <f t="shared" ref="N42:N46" si="5">IF(O42="","",M42*O42)</f>
        <v/>
      </c>
      <c r="O42" s="28"/>
      <c r="Q42" s="68"/>
      <c r="R42" s="68"/>
      <c r="S42" s="68"/>
      <c r="T42" s="68"/>
      <c r="U42" s="6"/>
      <c r="V42" s="6" t="str">
        <f t="shared" si="4"/>
        <v/>
      </c>
      <c r="W42" s="28"/>
      <c r="Y42" s="68"/>
      <c r="Z42" s="68"/>
      <c r="AA42" s="68"/>
      <c r="AB42" s="68"/>
      <c r="AC42" s="6"/>
      <c r="AD42" s="6" t="str">
        <f t="shared" si="3"/>
        <v/>
      </c>
      <c r="AE42" s="28"/>
    </row>
    <row r="43" spans="1:31">
      <c r="A43" s="60" t="s">
        <v>28</v>
      </c>
      <c r="B43" s="60"/>
      <c r="C43" s="60"/>
      <c r="D43" s="60"/>
      <c r="E43" s="6">
        <v>3.6</v>
      </c>
      <c r="F43" s="6" t="str">
        <f t="shared" si="1"/>
        <v/>
      </c>
      <c r="G43" s="16"/>
      <c r="I43" s="68"/>
      <c r="J43" s="68"/>
      <c r="K43" s="68"/>
      <c r="L43" s="68"/>
      <c r="M43" s="6"/>
      <c r="N43" s="6" t="str">
        <f t="shared" si="5"/>
        <v/>
      </c>
      <c r="O43" s="28"/>
      <c r="Q43" s="68"/>
      <c r="R43" s="68"/>
      <c r="S43" s="68"/>
      <c r="T43" s="68"/>
      <c r="U43" s="6"/>
      <c r="V43" s="6" t="str">
        <f t="shared" si="4"/>
        <v/>
      </c>
      <c r="W43" s="28"/>
      <c r="Y43" s="68"/>
      <c r="Z43" s="68"/>
      <c r="AA43" s="68"/>
      <c r="AB43" s="68"/>
      <c r="AC43" s="6"/>
      <c r="AD43" s="6" t="str">
        <f t="shared" si="3"/>
        <v/>
      </c>
      <c r="AE43" s="28"/>
    </row>
    <row r="44" spans="1:31">
      <c r="A44" s="60"/>
      <c r="B44" s="60"/>
      <c r="C44" s="60"/>
      <c r="D44" s="60"/>
      <c r="E44" s="6"/>
      <c r="F44" s="6" t="str">
        <f t="shared" si="1"/>
        <v/>
      </c>
      <c r="G44" s="28"/>
      <c r="I44" s="68"/>
      <c r="J44" s="68"/>
      <c r="K44" s="68"/>
      <c r="L44" s="68"/>
      <c r="M44" s="6"/>
      <c r="N44" s="6" t="str">
        <f t="shared" si="5"/>
        <v/>
      </c>
      <c r="O44" s="28"/>
      <c r="Q44" s="68"/>
      <c r="R44" s="68"/>
      <c r="S44" s="68"/>
      <c r="T44" s="68"/>
      <c r="U44" s="6"/>
      <c r="V44" s="6" t="str">
        <f t="shared" si="4"/>
        <v/>
      </c>
      <c r="W44" s="28"/>
      <c r="Y44" s="68"/>
      <c r="Z44" s="68"/>
      <c r="AA44" s="68"/>
      <c r="AB44" s="68"/>
      <c r="AC44" s="6"/>
      <c r="AD44" s="6" t="str">
        <f t="shared" si="3"/>
        <v/>
      </c>
      <c r="AE44" s="28"/>
    </row>
    <row r="45" spans="1:31">
      <c r="A45" s="60" t="s">
        <v>52</v>
      </c>
      <c r="B45" s="60"/>
      <c r="C45" s="60"/>
      <c r="D45" s="60"/>
      <c r="E45" s="6">
        <v>2.2999999999999998</v>
      </c>
      <c r="F45" s="6" t="str">
        <f t="shared" si="1"/>
        <v/>
      </c>
      <c r="G45" s="16"/>
      <c r="I45" s="68"/>
      <c r="J45" s="68"/>
      <c r="K45" s="68"/>
      <c r="L45" s="68"/>
      <c r="M45" s="6"/>
      <c r="N45" s="6" t="str">
        <f t="shared" si="5"/>
        <v/>
      </c>
      <c r="O45" s="28"/>
      <c r="Q45" s="68"/>
      <c r="R45" s="68"/>
      <c r="S45" s="68"/>
      <c r="T45" s="68"/>
      <c r="U45" s="6"/>
      <c r="V45" s="6" t="str">
        <f t="shared" si="4"/>
        <v/>
      </c>
      <c r="W45" s="28"/>
      <c r="Y45" s="68"/>
      <c r="Z45" s="68"/>
      <c r="AA45" s="68"/>
      <c r="AB45" s="68"/>
      <c r="AC45" s="6"/>
      <c r="AD45" s="6" t="str">
        <f t="shared" si="3"/>
        <v/>
      </c>
      <c r="AE45" s="28"/>
    </row>
    <row r="46" spans="1:31">
      <c r="A46" s="60" t="s">
        <v>53</v>
      </c>
      <c r="B46" s="60"/>
      <c r="C46" s="60"/>
      <c r="D46" s="60"/>
      <c r="E46" s="6">
        <v>3.8</v>
      </c>
      <c r="F46" s="6" t="str">
        <f t="shared" si="1"/>
        <v/>
      </c>
      <c r="G46" s="16"/>
      <c r="I46" s="68"/>
      <c r="J46" s="68"/>
      <c r="K46" s="68"/>
      <c r="L46" s="68"/>
      <c r="M46" s="6"/>
      <c r="N46" s="6" t="str">
        <f t="shared" si="5"/>
        <v/>
      </c>
      <c r="O46" s="28"/>
      <c r="Q46" s="68"/>
      <c r="R46" s="68"/>
      <c r="S46" s="68"/>
      <c r="T46" s="68"/>
      <c r="U46" s="6"/>
      <c r="V46" s="6" t="str">
        <f t="shared" si="4"/>
        <v/>
      </c>
      <c r="W46" s="28"/>
      <c r="Y46" s="68"/>
      <c r="Z46" s="68"/>
      <c r="AA46" s="68"/>
      <c r="AB46" s="68"/>
      <c r="AC46" s="6"/>
      <c r="AD46" s="6" t="str">
        <f t="shared" si="3"/>
        <v/>
      </c>
      <c r="AE46" s="28"/>
    </row>
    <row r="47" spans="1:31" s="12" customFormat="1" ht="24.75" customHeight="1">
      <c r="A47" s="77" t="s">
        <v>240</v>
      </c>
      <c r="B47" s="77"/>
      <c r="C47" s="77"/>
      <c r="D47" s="77"/>
      <c r="E47" s="76" t="s">
        <v>238</v>
      </c>
      <c r="F47" s="76"/>
      <c r="G47" s="76"/>
      <c r="I47" s="69" t="s">
        <v>241</v>
      </c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Y47" s="69"/>
      <c r="Z47" s="69"/>
      <c r="AA47" s="69"/>
      <c r="AB47" s="69"/>
      <c r="AC47" s="14"/>
      <c r="AD47" s="14" t="str">
        <f t="shared" si="3"/>
        <v/>
      </c>
    </row>
    <row r="48" spans="1:31" s="12" customFormat="1" ht="24.75" customHeight="1">
      <c r="A48" s="77"/>
      <c r="B48" s="77"/>
      <c r="C48" s="77"/>
      <c r="D48" s="77"/>
      <c r="E48" s="76" t="s">
        <v>239</v>
      </c>
      <c r="F48" s="76"/>
      <c r="G48" s="76"/>
      <c r="I48" s="69" t="s">
        <v>242</v>
      </c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Y48" s="70"/>
      <c r="Z48" s="70"/>
      <c r="AA48" s="70"/>
      <c r="AB48" s="70"/>
      <c r="AC48" s="76" t="str">
        <f>IF(Y48="","",VLOOKUP(Y48,Sheet1!A1:B3,2,FALSE))</f>
        <v/>
      </c>
      <c r="AD48" s="76"/>
      <c r="AE48" s="76"/>
    </row>
    <row r="49" spans="1:31" ht="40.5" customHeight="1">
      <c r="A49" s="18" t="s">
        <v>128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27"/>
      <c r="AA49" s="18"/>
      <c r="AB49" s="18"/>
      <c r="AC49" s="18"/>
      <c r="AD49" s="18"/>
      <c r="AE49" s="18"/>
    </row>
    <row r="50" spans="1:31" ht="24.75" customHeight="1">
      <c r="A50" s="61" t="s">
        <v>121</v>
      </c>
      <c r="B50" s="62"/>
      <c r="C50" s="78" t="str">
        <f>IF('1'!C2="","",'1'!C2)</f>
        <v/>
      </c>
      <c r="D50" s="79"/>
      <c r="E50" s="79"/>
      <c r="F50" s="79"/>
      <c r="G50" s="80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38" t="s">
        <v>215</v>
      </c>
      <c r="W50" s="39"/>
      <c r="X50" s="39"/>
      <c r="Y50" s="40"/>
      <c r="Z50" s="41">
        <f ca="1">IF('1'!Z2="","",'1'!Z2)</f>
        <v>46031.733613773147</v>
      </c>
      <c r="AA50" s="42"/>
      <c r="AB50" s="42"/>
      <c r="AC50" s="42"/>
      <c r="AD50" s="42"/>
      <c r="AE50" s="43"/>
    </row>
    <row r="51" spans="1:31" ht="24.75">
      <c r="A51" s="61" t="s">
        <v>123</v>
      </c>
      <c r="B51" s="62"/>
      <c r="C51" s="78" t="str">
        <f>IF('1'!C3="","",'1'!C3)</f>
        <v/>
      </c>
      <c r="D51" s="79"/>
      <c r="E51" s="79"/>
      <c r="F51" s="79"/>
      <c r="G51" s="80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20"/>
      <c r="V51" s="38" t="s">
        <v>126</v>
      </c>
      <c r="W51" s="39"/>
      <c r="X51" s="39"/>
      <c r="Y51" s="40"/>
      <c r="Z51" s="38" t="s">
        <v>127</v>
      </c>
      <c r="AA51" s="39"/>
      <c r="AB51" s="3" t="b">
        <f>AB3</f>
        <v>0</v>
      </c>
      <c r="AC51" s="83" t="s">
        <v>217</v>
      </c>
      <c r="AD51" s="84"/>
      <c r="AE51" s="3" t="b">
        <f>AE3</f>
        <v>0</v>
      </c>
    </row>
    <row r="52" spans="1:31" ht="24.75">
      <c r="A52" s="63" t="s">
        <v>124</v>
      </c>
      <c r="B52" s="64"/>
      <c r="C52" s="85" t="str">
        <f>IF('1'!C4="","",'1'!C4)</f>
        <v/>
      </c>
      <c r="D52" s="86"/>
      <c r="E52" s="86"/>
      <c r="F52" s="86"/>
      <c r="G52" s="87"/>
      <c r="H52" s="13"/>
      <c r="I52" s="82" t="s">
        <v>243</v>
      </c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20"/>
      <c r="V52" s="49" t="s">
        <v>218</v>
      </c>
      <c r="W52" s="50"/>
      <c r="X52" s="50"/>
      <c r="Y52" s="51"/>
      <c r="Z52" s="88">
        <f>IF('1'!Z4="","",'1'!Z4)</f>
        <v>45748</v>
      </c>
      <c r="AA52" s="89"/>
      <c r="AB52" s="90"/>
      <c r="AC52" s="91">
        <f>IF('1'!AC4="","",'1'!AC4)</f>
        <v>0.3125</v>
      </c>
      <c r="AD52" s="92"/>
      <c r="AE52" s="93"/>
    </row>
    <row r="53" spans="1:31" ht="24.75">
      <c r="A53" s="63" t="s">
        <v>216</v>
      </c>
      <c r="B53" s="64"/>
      <c r="C53" s="78" t="str">
        <f>IF('1'!C5="","",'1'!C5)</f>
        <v/>
      </c>
      <c r="D53" s="79"/>
      <c r="E53" s="79"/>
      <c r="F53" s="79"/>
      <c r="G53" s="80"/>
      <c r="H53" s="13"/>
      <c r="I53" s="82" t="s">
        <v>244</v>
      </c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20"/>
      <c r="V53" s="35" t="s">
        <v>214</v>
      </c>
      <c r="W53" s="36"/>
      <c r="X53" s="37">
        <f>SUM(F56:F95,N56:N95,V56:V95,AD56:AD95)</f>
        <v>0</v>
      </c>
      <c r="Y53" s="37"/>
      <c r="Z53" s="4" t="s">
        <v>125</v>
      </c>
      <c r="AA53" s="32" t="s">
        <v>212</v>
      </c>
      <c r="AB53" s="33"/>
      <c r="AC53" s="34">
        <f>IF('1'!AC5="","",'1'!AC5)</f>
        <v>0</v>
      </c>
      <c r="AD53" s="34"/>
      <c r="AE53" s="5" t="s">
        <v>125</v>
      </c>
    </row>
    <row r="54" spans="1:31" ht="8.25" customHeight="1">
      <c r="A54" s="21"/>
      <c r="B54" s="21"/>
      <c r="C54" s="21"/>
      <c r="D54" s="21"/>
      <c r="E54" s="20"/>
      <c r="F54" s="20"/>
      <c r="G54" s="13"/>
      <c r="H54" s="13"/>
      <c r="I54" s="13"/>
      <c r="J54" s="13"/>
      <c r="K54" s="13"/>
      <c r="L54" s="13"/>
      <c r="M54" s="20"/>
      <c r="N54" s="20"/>
      <c r="O54" s="13"/>
      <c r="P54" s="13"/>
      <c r="Q54" s="13"/>
      <c r="R54" s="13"/>
      <c r="S54" s="13"/>
      <c r="T54" s="13"/>
      <c r="U54" s="20"/>
      <c r="V54" s="20"/>
      <c r="W54" s="13"/>
      <c r="X54" s="13"/>
      <c r="Y54" s="13"/>
      <c r="Z54" s="13"/>
      <c r="AA54" s="13"/>
      <c r="AB54" s="13"/>
      <c r="AC54" s="20"/>
      <c r="AD54" s="20"/>
      <c r="AE54" s="13"/>
    </row>
    <row r="55" spans="1:31">
      <c r="A55" s="72" t="s">
        <v>118</v>
      </c>
      <c r="B55" s="72"/>
      <c r="C55" s="72"/>
      <c r="D55" s="72"/>
      <c r="E55" s="1" t="s">
        <v>119</v>
      </c>
      <c r="F55" s="1" t="s">
        <v>122</v>
      </c>
      <c r="G55" s="2" t="s">
        <v>120</v>
      </c>
      <c r="I55" s="71" t="s">
        <v>118</v>
      </c>
      <c r="J55" s="71"/>
      <c r="K55" s="71"/>
      <c r="L55" s="71"/>
      <c r="M55" s="1" t="s">
        <v>119</v>
      </c>
      <c r="N55" s="1" t="s">
        <v>122</v>
      </c>
      <c r="O55" s="2" t="s">
        <v>120</v>
      </c>
      <c r="Q55" s="71" t="s">
        <v>118</v>
      </c>
      <c r="R55" s="71"/>
      <c r="S55" s="71"/>
      <c r="T55" s="71"/>
      <c r="U55" s="1" t="s">
        <v>119</v>
      </c>
      <c r="V55" s="1" t="s">
        <v>122</v>
      </c>
      <c r="W55" s="2" t="s">
        <v>120</v>
      </c>
      <c r="Y55" s="71" t="s">
        <v>118</v>
      </c>
      <c r="Z55" s="71"/>
      <c r="AA55" s="71"/>
      <c r="AB55" s="71"/>
      <c r="AC55" s="1" t="s">
        <v>119</v>
      </c>
      <c r="AD55" s="1" t="s">
        <v>122</v>
      </c>
      <c r="AE55" s="2" t="s">
        <v>120</v>
      </c>
    </row>
    <row r="56" spans="1:31">
      <c r="A56" s="60" t="s">
        <v>285</v>
      </c>
      <c r="B56" s="60"/>
      <c r="C56" s="60"/>
      <c r="D56" s="60"/>
      <c r="E56" s="6">
        <v>5.2</v>
      </c>
      <c r="F56" s="6" t="str">
        <f t="shared" ref="F56:F94" si="6">IF(G56="","",E56*G56)</f>
        <v/>
      </c>
      <c r="G56" s="17"/>
      <c r="I56" s="68"/>
      <c r="J56" s="68"/>
      <c r="K56" s="68"/>
      <c r="L56" s="68"/>
      <c r="M56" s="6"/>
      <c r="N56" s="6" t="str">
        <f t="shared" ref="N56:N94" si="7">IF(O56="","",M56*O56)</f>
        <v/>
      </c>
      <c r="O56" s="97"/>
      <c r="Q56" s="68" t="s">
        <v>289</v>
      </c>
      <c r="R56" s="68"/>
      <c r="S56" s="68"/>
      <c r="T56" s="68"/>
      <c r="U56" s="6">
        <v>3.7</v>
      </c>
      <c r="V56" s="6" t="str">
        <f t="shared" ref="V56:V94" si="8">IF(W56="","",U56*W56)</f>
        <v/>
      </c>
      <c r="W56" s="17"/>
      <c r="Y56" s="68" t="s">
        <v>101</v>
      </c>
      <c r="Z56" s="68"/>
      <c r="AA56" s="68"/>
      <c r="AB56" s="68"/>
      <c r="AC56" s="6">
        <v>5.0999999999999996</v>
      </c>
      <c r="AD56" s="6" t="str">
        <f t="shared" ref="AD56:AD95" si="9">IF(AE56="","",AC56*AE56)</f>
        <v/>
      </c>
      <c r="AE56" s="17"/>
    </row>
    <row r="57" spans="1:31">
      <c r="A57" s="60" t="s">
        <v>286</v>
      </c>
      <c r="B57" s="60"/>
      <c r="C57" s="60"/>
      <c r="D57" s="60"/>
      <c r="E57" s="6">
        <v>4</v>
      </c>
      <c r="F57" s="6" t="str">
        <f t="shared" si="6"/>
        <v/>
      </c>
      <c r="G57" s="17"/>
      <c r="I57" s="68"/>
      <c r="J57" s="68"/>
      <c r="K57" s="68"/>
      <c r="L57" s="68"/>
      <c r="M57" s="6"/>
      <c r="N57" s="6" t="str">
        <f t="shared" si="7"/>
        <v/>
      </c>
      <c r="O57" s="97"/>
      <c r="Q57" s="68" t="s">
        <v>290</v>
      </c>
      <c r="R57" s="68"/>
      <c r="S57" s="68"/>
      <c r="T57" s="68"/>
      <c r="U57" s="6">
        <v>4.3</v>
      </c>
      <c r="V57" s="6" t="str">
        <f t="shared" si="8"/>
        <v/>
      </c>
      <c r="W57" s="17"/>
      <c r="Y57" s="68" t="s">
        <v>102</v>
      </c>
      <c r="Z57" s="68"/>
      <c r="AA57" s="68"/>
      <c r="AB57" s="68"/>
      <c r="AC57" s="6">
        <v>3.8</v>
      </c>
      <c r="AD57" s="6" t="str">
        <f t="shared" si="9"/>
        <v/>
      </c>
      <c r="AE57" s="17"/>
    </row>
    <row r="58" spans="1:31">
      <c r="A58" s="60" t="s">
        <v>287</v>
      </c>
      <c r="B58" s="60"/>
      <c r="C58" s="60"/>
      <c r="D58" s="60"/>
      <c r="E58" s="6">
        <v>5.2</v>
      </c>
      <c r="F58" s="6" t="str">
        <f t="shared" si="6"/>
        <v/>
      </c>
      <c r="G58" s="17"/>
      <c r="I58" s="68" t="s">
        <v>308</v>
      </c>
      <c r="J58" s="68"/>
      <c r="K58" s="68"/>
      <c r="L58" s="68"/>
      <c r="M58" s="6">
        <v>10.4</v>
      </c>
      <c r="N58" s="6" t="str">
        <f t="shared" si="7"/>
        <v/>
      </c>
      <c r="O58" s="17"/>
      <c r="Q58" s="68" t="s">
        <v>291</v>
      </c>
      <c r="R58" s="68"/>
      <c r="S58" s="68"/>
      <c r="T58" s="68"/>
      <c r="U58" s="6">
        <v>6.4</v>
      </c>
      <c r="V58" s="6" t="str">
        <f t="shared" si="8"/>
        <v/>
      </c>
      <c r="W58" s="17"/>
      <c r="Y58" s="68" t="s">
        <v>103</v>
      </c>
      <c r="Z58" s="68"/>
      <c r="AA58" s="68"/>
      <c r="AB58" s="68"/>
      <c r="AC58" s="6">
        <v>7</v>
      </c>
      <c r="AD58" s="6" t="str">
        <f t="shared" si="9"/>
        <v/>
      </c>
      <c r="AE58" s="17"/>
    </row>
    <row r="59" spans="1:31">
      <c r="A59" s="60" t="s">
        <v>288</v>
      </c>
      <c r="B59" s="60"/>
      <c r="C59" s="60"/>
      <c r="D59" s="60"/>
      <c r="E59" s="6">
        <v>6.5</v>
      </c>
      <c r="F59" s="6" t="str">
        <f t="shared" si="6"/>
        <v/>
      </c>
      <c r="G59" s="17"/>
      <c r="I59" s="68" t="s">
        <v>309</v>
      </c>
      <c r="J59" s="68"/>
      <c r="K59" s="68"/>
      <c r="L59" s="68"/>
      <c r="M59" s="6">
        <v>9.36</v>
      </c>
      <c r="N59" s="6" t="str">
        <f t="shared" si="7"/>
        <v/>
      </c>
      <c r="O59" s="17"/>
      <c r="Q59" s="68" t="s">
        <v>292</v>
      </c>
      <c r="R59" s="68"/>
      <c r="S59" s="68"/>
      <c r="T59" s="68"/>
      <c r="U59" s="6">
        <v>0.8</v>
      </c>
      <c r="V59" s="6" t="str">
        <f t="shared" si="8"/>
        <v/>
      </c>
      <c r="W59" s="17"/>
      <c r="Y59" s="60" t="s">
        <v>104</v>
      </c>
      <c r="Z59" s="60"/>
      <c r="AA59" s="60"/>
      <c r="AB59" s="60"/>
      <c r="AC59" s="6">
        <v>9.3000000000000007</v>
      </c>
      <c r="AD59" s="6" t="str">
        <f t="shared" si="9"/>
        <v/>
      </c>
      <c r="AE59" s="17"/>
    </row>
    <row r="60" spans="1:31">
      <c r="A60" s="60"/>
      <c r="B60" s="60"/>
      <c r="C60" s="60"/>
      <c r="D60" s="60"/>
      <c r="E60" s="6"/>
      <c r="F60" s="6" t="str">
        <f t="shared" si="6"/>
        <v/>
      </c>
      <c r="G60" s="28"/>
      <c r="I60" s="68" t="s">
        <v>310</v>
      </c>
      <c r="J60" s="68"/>
      <c r="K60" s="68"/>
      <c r="L60" s="68"/>
      <c r="M60" s="6">
        <v>8.32</v>
      </c>
      <c r="N60" s="6" t="str">
        <f t="shared" si="7"/>
        <v/>
      </c>
      <c r="O60" s="17"/>
      <c r="Q60" s="68"/>
      <c r="R60" s="68"/>
      <c r="S60" s="68"/>
      <c r="T60" s="68"/>
      <c r="U60" s="6"/>
      <c r="V60" s="6" t="str">
        <f t="shared" si="8"/>
        <v/>
      </c>
      <c r="W60" s="28"/>
      <c r="Y60" s="60" t="s">
        <v>105</v>
      </c>
      <c r="Z60" s="60"/>
      <c r="AA60" s="60"/>
      <c r="AB60" s="60"/>
      <c r="AC60" s="6">
        <v>13.2</v>
      </c>
      <c r="AD60" s="6" t="str">
        <f t="shared" si="9"/>
        <v/>
      </c>
      <c r="AE60" s="17"/>
    </row>
    <row r="61" spans="1:31">
      <c r="A61" s="60" t="s">
        <v>67</v>
      </c>
      <c r="B61" s="60"/>
      <c r="C61" s="60"/>
      <c r="D61" s="60"/>
      <c r="E61" s="6">
        <v>0.75</v>
      </c>
      <c r="F61" s="6" t="str">
        <f t="shared" si="6"/>
        <v/>
      </c>
      <c r="G61" s="28"/>
      <c r="I61" s="68" t="s">
        <v>311</v>
      </c>
      <c r="J61" s="68"/>
      <c r="K61" s="68"/>
      <c r="L61" s="68"/>
      <c r="M61" s="6">
        <v>7.28</v>
      </c>
      <c r="N61" s="6" t="str">
        <f t="shared" si="7"/>
        <v/>
      </c>
      <c r="O61" s="17"/>
      <c r="Q61" s="68" t="s">
        <v>237</v>
      </c>
      <c r="R61" s="68"/>
      <c r="S61" s="68"/>
      <c r="T61" s="68"/>
      <c r="U61" s="6">
        <v>13.8</v>
      </c>
      <c r="V61" s="6" t="str">
        <f t="shared" ref="V61:V81" si="10">IF(W61="","",U61*W61)</f>
        <v/>
      </c>
      <c r="W61" s="17"/>
      <c r="Y61" s="60"/>
      <c r="Z61" s="60"/>
      <c r="AA61" s="60"/>
      <c r="AB61" s="60"/>
      <c r="AC61" s="6"/>
      <c r="AD61" s="6" t="str">
        <f t="shared" si="9"/>
        <v/>
      </c>
      <c r="AE61" s="28"/>
    </row>
    <row r="62" spans="1:31">
      <c r="A62" s="60" t="s">
        <v>68</v>
      </c>
      <c r="B62" s="60"/>
      <c r="C62" s="60"/>
      <c r="D62" s="60"/>
      <c r="E62" s="6">
        <v>1</v>
      </c>
      <c r="F62" s="6" t="str">
        <f t="shared" si="6"/>
        <v/>
      </c>
      <c r="G62" s="17"/>
      <c r="I62" s="68" t="s">
        <v>312</v>
      </c>
      <c r="J62" s="68"/>
      <c r="K62" s="68"/>
      <c r="L62" s="68"/>
      <c r="M62" s="6">
        <v>6.24</v>
      </c>
      <c r="N62" s="6" t="str">
        <f t="shared" si="7"/>
        <v/>
      </c>
      <c r="O62" s="17"/>
      <c r="Q62" s="68" t="s">
        <v>235</v>
      </c>
      <c r="R62" s="68"/>
      <c r="S62" s="68"/>
      <c r="T62" s="68"/>
      <c r="U62" s="6">
        <v>12.4</v>
      </c>
      <c r="V62" s="6" t="str">
        <f t="shared" si="10"/>
        <v/>
      </c>
      <c r="W62" s="17"/>
      <c r="Y62" s="60" t="s">
        <v>106</v>
      </c>
      <c r="Z62" s="60"/>
      <c r="AA62" s="60"/>
      <c r="AB62" s="60"/>
      <c r="AC62" s="6">
        <v>2.5</v>
      </c>
      <c r="AD62" s="6" t="str">
        <f t="shared" si="9"/>
        <v/>
      </c>
      <c r="AE62" s="17"/>
    </row>
    <row r="63" spans="1:31">
      <c r="A63" s="60" t="s">
        <v>62</v>
      </c>
      <c r="B63" s="60"/>
      <c r="C63" s="60"/>
      <c r="D63" s="60"/>
      <c r="E63" s="6">
        <v>1.1000000000000001</v>
      </c>
      <c r="F63" s="6" t="str">
        <f t="shared" si="6"/>
        <v/>
      </c>
      <c r="G63" s="17"/>
      <c r="I63" s="68" t="s">
        <v>313</v>
      </c>
      <c r="J63" s="68"/>
      <c r="K63" s="68"/>
      <c r="L63" s="68"/>
      <c r="M63" s="6">
        <v>5.2</v>
      </c>
      <c r="N63" s="6" t="str">
        <f t="shared" si="7"/>
        <v/>
      </c>
      <c r="O63" s="17"/>
      <c r="Q63" s="68" t="s">
        <v>236</v>
      </c>
      <c r="R63" s="68"/>
      <c r="S63" s="68"/>
      <c r="T63" s="68"/>
      <c r="U63" s="6">
        <v>11.5</v>
      </c>
      <c r="V63" s="6" t="str">
        <f t="shared" si="10"/>
        <v/>
      </c>
      <c r="W63" s="17"/>
      <c r="Y63" s="60" t="s">
        <v>107</v>
      </c>
      <c r="Z63" s="60"/>
      <c r="AA63" s="60"/>
      <c r="AB63" s="60"/>
      <c r="AC63" s="6">
        <v>2.2000000000000002</v>
      </c>
      <c r="AD63" s="6" t="str">
        <f t="shared" si="9"/>
        <v/>
      </c>
      <c r="AE63" s="17"/>
    </row>
    <row r="64" spans="1:31">
      <c r="A64" s="60" t="s">
        <v>63</v>
      </c>
      <c r="B64" s="60"/>
      <c r="C64" s="60"/>
      <c r="D64" s="60"/>
      <c r="E64" s="6">
        <v>1.7</v>
      </c>
      <c r="F64" s="6" t="str">
        <f t="shared" si="6"/>
        <v/>
      </c>
      <c r="G64" s="17"/>
      <c r="I64" s="68" t="s">
        <v>314</v>
      </c>
      <c r="J64" s="68"/>
      <c r="K64" s="68"/>
      <c r="L64" s="68"/>
      <c r="M64" s="6">
        <v>4.16</v>
      </c>
      <c r="N64" s="6" t="str">
        <f t="shared" si="7"/>
        <v/>
      </c>
      <c r="O64" s="17"/>
      <c r="Q64" s="68" t="s">
        <v>234</v>
      </c>
      <c r="R64" s="68"/>
      <c r="S64" s="68"/>
      <c r="T64" s="68"/>
      <c r="U64" s="6">
        <v>9.6999999999999993</v>
      </c>
      <c r="V64" s="6" t="str">
        <f t="shared" si="10"/>
        <v/>
      </c>
      <c r="W64" s="17"/>
      <c r="Y64" s="68"/>
      <c r="Z64" s="68"/>
      <c r="AA64" s="68"/>
      <c r="AB64" s="68"/>
      <c r="AC64" s="6"/>
      <c r="AD64" s="6" t="str">
        <f t="shared" si="9"/>
        <v/>
      </c>
      <c r="AE64" s="28"/>
    </row>
    <row r="65" spans="1:31">
      <c r="A65" s="60" t="s">
        <v>64</v>
      </c>
      <c r="B65" s="60"/>
      <c r="C65" s="60"/>
      <c r="D65" s="60"/>
      <c r="E65" s="6">
        <v>1.9</v>
      </c>
      <c r="F65" s="6" t="str">
        <f t="shared" si="6"/>
        <v/>
      </c>
      <c r="G65" s="17"/>
      <c r="I65" s="68" t="s">
        <v>315</v>
      </c>
      <c r="J65" s="68"/>
      <c r="K65" s="68"/>
      <c r="L65" s="68"/>
      <c r="M65" s="6">
        <v>3.12</v>
      </c>
      <c r="N65" s="6" t="str">
        <f t="shared" si="7"/>
        <v/>
      </c>
      <c r="O65" s="17"/>
      <c r="Q65" s="68" t="s">
        <v>233</v>
      </c>
      <c r="R65" s="68"/>
      <c r="S65" s="68"/>
      <c r="T65" s="68"/>
      <c r="U65" s="6">
        <v>8.8000000000000007</v>
      </c>
      <c r="V65" s="6" t="str">
        <f t="shared" si="10"/>
        <v/>
      </c>
      <c r="W65" s="17"/>
      <c r="Y65" s="60" t="s">
        <v>225</v>
      </c>
      <c r="Z65" s="60"/>
      <c r="AA65" s="60"/>
      <c r="AB65" s="60"/>
      <c r="AC65" s="6">
        <v>9.1999999999999993</v>
      </c>
      <c r="AD65" s="6" t="str">
        <f t="shared" si="9"/>
        <v/>
      </c>
      <c r="AE65" s="17"/>
    </row>
    <row r="66" spans="1:31">
      <c r="A66" s="60" t="s">
        <v>65</v>
      </c>
      <c r="B66" s="60"/>
      <c r="C66" s="60"/>
      <c r="D66" s="60"/>
      <c r="E66" s="6">
        <v>2.2000000000000002</v>
      </c>
      <c r="F66" s="6" t="str">
        <f t="shared" si="6"/>
        <v/>
      </c>
      <c r="G66" s="17"/>
      <c r="I66" s="68" t="s">
        <v>316</v>
      </c>
      <c r="J66" s="68"/>
      <c r="K66" s="68"/>
      <c r="L66" s="68"/>
      <c r="M66" s="6">
        <v>2.08</v>
      </c>
      <c r="N66" s="6" t="str">
        <f t="shared" si="7"/>
        <v/>
      </c>
      <c r="O66" s="17"/>
      <c r="Q66" s="73" t="s">
        <v>232</v>
      </c>
      <c r="R66" s="74"/>
      <c r="S66" s="74"/>
      <c r="T66" s="75"/>
      <c r="U66" s="6">
        <v>6.9</v>
      </c>
      <c r="V66" s="6" t="str">
        <f t="shared" si="10"/>
        <v/>
      </c>
      <c r="W66" s="17"/>
      <c r="Y66" s="60" t="s">
        <v>226</v>
      </c>
      <c r="Z66" s="60"/>
      <c r="AA66" s="60"/>
      <c r="AB66" s="60"/>
      <c r="AC66" s="6">
        <v>0.34</v>
      </c>
      <c r="AD66" s="6" t="str">
        <f t="shared" si="9"/>
        <v/>
      </c>
      <c r="AE66" s="17"/>
    </row>
    <row r="67" spans="1:31">
      <c r="A67" s="60" t="s">
        <v>66</v>
      </c>
      <c r="B67" s="60"/>
      <c r="C67" s="60"/>
      <c r="D67" s="60"/>
      <c r="E67" s="6">
        <v>2.7</v>
      </c>
      <c r="F67" s="6" t="str">
        <f t="shared" si="6"/>
        <v/>
      </c>
      <c r="G67" s="17"/>
      <c r="I67" s="68" t="s">
        <v>69</v>
      </c>
      <c r="J67" s="68"/>
      <c r="K67" s="68"/>
      <c r="L67" s="68"/>
      <c r="M67" s="6">
        <v>1.36</v>
      </c>
      <c r="N67" s="6" t="str">
        <f t="shared" si="7"/>
        <v/>
      </c>
      <c r="O67" s="17"/>
      <c r="Q67" s="73" t="s">
        <v>231</v>
      </c>
      <c r="R67" s="74"/>
      <c r="S67" s="74"/>
      <c r="T67" s="75"/>
      <c r="U67" s="6">
        <v>5.0999999999999996</v>
      </c>
      <c r="V67" s="6" t="str">
        <f t="shared" si="10"/>
        <v/>
      </c>
      <c r="W67" s="17"/>
      <c r="Y67" s="68"/>
      <c r="Z67" s="68"/>
      <c r="AA67" s="68"/>
      <c r="AB67" s="68"/>
      <c r="AC67" s="6"/>
      <c r="AD67" s="6" t="str">
        <f t="shared" si="9"/>
        <v/>
      </c>
      <c r="AE67" s="28"/>
    </row>
    <row r="68" spans="1:31">
      <c r="A68" s="60"/>
      <c r="B68" s="60"/>
      <c r="C68" s="60"/>
      <c r="D68" s="60"/>
      <c r="E68" s="6"/>
      <c r="F68" s="6" t="str">
        <f t="shared" si="6"/>
        <v/>
      </c>
      <c r="G68" s="17"/>
      <c r="I68" s="68"/>
      <c r="J68" s="68"/>
      <c r="K68" s="68"/>
      <c r="L68" s="68"/>
      <c r="M68" s="6"/>
      <c r="N68" s="6" t="str">
        <f t="shared" si="7"/>
        <v/>
      </c>
      <c r="O68" s="26"/>
      <c r="Q68" s="73" t="s">
        <v>230</v>
      </c>
      <c r="R68" s="74"/>
      <c r="S68" s="74"/>
      <c r="T68" s="75"/>
      <c r="U68" s="6">
        <v>4.8</v>
      </c>
      <c r="V68" s="6" t="str">
        <f t="shared" si="10"/>
        <v/>
      </c>
      <c r="W68" s="17"/>
      <c r="Y68" s="68"/>
      <c r="Z68" s="68"/>
      <c r="AA68" s="68"/>
      <c r="AB68" s="68"/>
      <c r="AC68" s="6"/>
      <c r="AD68" s="6" t="str">
        <f t="shared" si="9"/>
        <v/>
      </c>
      <c r="AE68" s="28"/>
    </row>
    <row r="69" spans="1:31">
      <c r="A69" s="60"/>
      <c r="B69" s="60"/>
      <c r="C69" s="60"/>
      <c r="D69" s="60"/>
      <c r="E69" s="6"/>
      <c r="F69" s="6" t="str">
        <f t="shared" si="6"/>
        <v/>
      </c>
      <c r="G69" s="28"/>
      <c r="I69" s="73" t="s">
        <v>70</v>
      </c>
      <c r="J69" s="74"/>
      <c r="K69" s="74"/>
      <c r="L69" s="75"/>
      <c r="M69" s="6">
        <v>3.6</v>
      </c>
      <c r="N69" s="6" t="str">
        <f t="shared" si="7"/>
        <v/>
      </c>
      <c r="O69" s="17"/>
      <c r="Q69" s="73" t="s">
        <v>229</v>
      </c>
      <c r="R69" s="74"/>
      <c r="S69" s="74"/>
      <c r="T69" s="75"/>
      <c r="U69" s="6">
        <v>2.5</v>
      </c>
      <c r="V69" s="6" t="str">
        <f t="shared" si="10"/>
        <v/>
      </c>
      <c r="W69" s="17"/>
      <c r="Y69" s="68" t="s">
        <v>108</v>
      </c>
      <c r="Z69" s="68"/>
      <c r="AA69" s="68"/>
      <c r="AB69" s="68"/>
      <c r="AC69" s="6">
        <v>23</v>
      </c>
      <c r="AD69" s="6" t="str">
        <f t="shared" si="9"/>
        <v/>
      </c>
      <c r="AE69" s="17"/>
    </row>
    <row r="70" spans="1:31">
      <c r="A70" s="60" t="s">
        <v>273</v>
      </c>
      <c r="B70" s="60"/>
      <c r="C70" s="60"/>
      <c r="D70" s="60"/>
      <c r="E70" s="6">
        <v>0.8</v>
      </c>
      <c r="F70" s="6" t="str">
        <f t="shared" si="6"/>
        <v/>
      </c>
      <c r="G70" s="17"/>
      <c r="I70" s="68" t="s">
        <v>71</v>
      </c>
      <c r="J70" s="68"/>
      <c r="K70" s="68"/>
      <c r="L70" s="68"/>
      <c r="M70" s="6">
        <v>5.3</v>
      </c>
      <c r="N70" s="6" t="str">
        <f t="shared" si="7"/>
        <v/>
      </c>
      <c r="O70" s="17"/>
      <c r="Q70" s="68"/>
      <c r="R70" s="68"/>
      <c r="S70" s="68"/>
      <c r="T70" s="68"/>
      <c r="U70" s="6"/>
      <c r="V70" s="6" t="str">
        <f t="shared" si="10"/>
        <v/>
      </c>
      <c r="W70" s="28"/>
      <c r="Y70" s="68" t="s">
        <v>109</v>
      </c>
      <c r="Z70" s="68"/>
      <c r="AA70" s="68"/>
      <c r="AB70" s="68"/>
      <c r="AC70" s="6">
        <v>15</v>
      </c>
      <c r="AD70" s="6" t="str">
        <f t="shared" si="9"/>
        <v/>
      </c>
      <c r="AE70" s="17"/>
    </row>
    <row r="71" spans="1:31">
      <c r="A71" s="60" t="s">
        <v>274</v>
      </c>
      <c r="B71" s="60"/>
      <c r="C71" s="60"/>
      <c r="D71" s="60"/>
      <c r="E71" s="6">
        <v>0.8</v>
      </c>
      <c r="F71" s="6" t="str">
        <f t="shared" si="6"/>
        <v/>
      </c>
      <c r="G71" s="17"/>
      <c r="I71" s="68" t="s">
        <v>72</v>
      </c>
      <c r="J71" s="68"/>
      <c r="K71" s="68"/>
      <c r="L71" s="68"/>
      <c r="M71" s="6">
        <v>7</v>
      </c>
      <c r="N71" s="6" t="str">
        <f t="shared" si="7"/>
        <v/>
      </c>
      <c r="O71" s="17"/>
      <c r="Q71" s="73" t="s">
        <v>92</v>
      </c>
      <c r="R71" s="74"/>
      <c r="S71" s="74"/>
      <c r="T71" s="75"/>
      <c r="U71" s="6">
        <v>30</v>
      </c>
      <c r="V71" s="6" t="str">
        <f t="shared" si="10"/>
        <v/>
      </c>
      <c r="W71" s="17"/>
      <c r="Y71" s="68" t="s">
        <v>110</v>
      </c>
      <c r="Z71" s="68"/>
      <c r="AA71" s="68"/>
      <c r="AB71" s="68"/>
      <c r="AC71" s="6">
        <v>10.5</v>
      </c>
      <c r="AD71" s="6" t="str">
        <f t="shared" si="9"/>
        <v/>
      </c>
      <c r="AE71" s="17"/>
    </row>
    <row r="72" spans="1:31">
      <c r="A72" s="60" t="s">
        <v>275</v>
      </c>
      <c r="B72" s="60"/>
      <c r="C72" s="60"/>
      <c r="D72" s="60"/>
      <c r="E72" s="6">
        <v>0.7</v>
      </c>
      <c r="F72" s="6" t="str">
        <f t="shared" si="6"/>
        <v/>
      </c>
      <c r="G72" s="17"/>
      <c r="I72" s="68"/>
      <c r="J72" s="68"/>
      <c r="K72" s="68"/>
      <c r="L72" s="68"/>
      <c r="M72" s="6"/>
      <c r="N72" s="6" t="str">
        <f t="shared" si="7"/>
        <v/>
      </c>
      <c r="O72" s="28"/>
      <c r="Q72" s="73" t="s">
        <v>93</v>
      </c>
      <c r="R72" s="74"/>
      <c r="S72" s="74"/>
      <c r="T72" s="75"/>
      <c r="U72" s="6">
        <v>20</v>
      </c>
      <c r="V72" s="6" t="str">
        <f t="shared" si="10"/>
        <v/>
      </c>
      <c r="W72" s="17"/>
      <c r="Y72" s="68" t="s">
        <v>111</v>
      </c>
      <c r="Z72" s="68"/>
      <c r="AA72" s="68"/>
      <c r="AB72" s="68"/>
      <c r="AC72" s="6">
        <v>8.5</v>
      </c>
      <c r="AD72" s="6" t="str">
        <f t="shared" si="9"/>
        <v/>
      </c>
      <c r="AE72" s="17"/>
    </row>
    <row r="73" spans="1:31">
      <c r="A73" s="60" t="s">
        <v>276</v>
      </c>
      <c r="B73" s="60"/>
      <c r="C73" s="60"/>
      <c r="D73" s="60"/>
      <c r="E73" s="6">
        <v>0.85</v>
      </c>
      <c r="F73" s="6" t="str">
        <f t="shared" si="6"/>
        <v/>
      </c>
      <c r="G73" s="17"/>
      <c r="I73" s="68" t="s">
        <v>294</v>
      </c>
      <c r="J73" s="68"/>
      <c r="K73" s="68"/>
      <c r="L73" s="68"/>
      <c r="M73" s="6">
        <v>4.0999999999999996</v>
      </c>
      <c r="N73" s="6" t="str">
        <f t="shared" si="7"/>
        <v/>
      </c>
      <c r="O73" s="17"/>
      <c r="Q73" s="73" t="s">
        <v>94</v>
      </c>
      <c r="R73" s="74"/>
      <c r="S73" s="74"/>
      <c r="T73" s="75"/>
      <c r="U73" s="6">
        <v>13</v>
      </c>
      <c r="V73" s="6" t="str">
        <f t="shared" si="10"/>
        <v/>
      </c>
      <c r="W73" s="17"/>
      <c r="Y73" s="68"/>
      <c r="Z73" s="68"/>
      <c r="AA73" s="68"/>
      <c r="AB73" s="68"/>
      <c r="AC73" s="6"/>
      <c r="AD73" s="6" t="str">
        <f t="shared" si="9"/>
        <v/>
      </c>
      <c r="AE73" s="28"/>
    </row>
    <row r="74" spans="1:31">
      <c r="A74" s="60" t="s">
        <v>277</v>
      </c>
      <c r="B74" s="60"/>
      <c r="C74" s="60"/>
      <c r="D74" s="60"/>
      <c r="E74" s="6">
        <v>1.17</v>
      </c>
      <c r="F74" s="6" t="str">
        <f t="shared" si="6"/>
        <v/>
      </c>
      <c r="G74" s="17"/>
      <c r="I74" s="68" t="s">
        <v>295</v>
      </c>
      <c r="J74" s="68"/>
      <c r="K74" s="68"/>
      <c r="L74" s="68"/>
      <c r="M74" s="6">
        <v>2.73</v>
      </c>
      <c r="N74" s="6" t="str">
        <f t="shared" si="7"/>
        <v/>
      </c>
      <c r="O74" s="17"/>
      <c r="Q74" s="73" t="s">
        <v>95</v>
      </c>
      <c r="R74" s="74"/>
      <c r="S74" s="74"/>
      <c r="T74" s="75"/>
      <c r="U74" s="6">
        <v>4</v>
      </c>
      <c r="V74" s="6" t="str">
        <f t="shared" si="10"/>
        <v/>
      </c>
      <c r="W74" s="17"/>
      <c r="Y74" s="68" t="s">
        <v>112</v>
      </c>
      <c r="Z74" s="68"/>
      <c r="AA74" s="68"/>
      <c r="AB74" s="68"/>
      <c r="AC74" s="6">
        <v>23</v>
      </c>
      <c r="AD74" s="6" t="str">
        <f t="shared" si="9"/>
        <v/>
      </c>
      <c r="AE74" s="17"/>
    </row>
    <row r="75" spans="1:31">
      <c r="A75" s="60" t="s">
        <v>278</v>
      </c>
      <c r="B75" s="60"/>
      <c r="C75" s="60"/>
      <c r="D75" s="60"/>
      <c r="E75" s="6">
        <v>1.2</v>
      </c>
      <c r="F75" s="6" t="str">
        <f t="shared" si="6"/>
        <v/>
      </c>
      <c r="G75" s="17"/>
      <c r="I75" s="68"/>
      <c r="J75" s="68"/>
      <c r="K75" s="68"/>
      <c r="L75" s="68"/>
      <c r="M75" s="6"/>
      <c r="N75" s="6" t="str">
        <f t="shared" si="7"/>
        <v/>
      </c>
      <c r="O75" s="28"/>
      <c r="Q75" s="73" t="s">
        <v>96</v>
      </c>
      <c r="R75" s="74"/>
      <c r="S75" s="74"/>
      <c r="T75" s="75"/>
      <c r="U75" s="6">
        <v>3</v>
      </c>
      <c r="V75" s="6" t="str">
        <f t="shared" si="10"/>
        <v/>
      </c>
      <c r="W75" s="17"/>
      <c r="Y75" s="68" t="s">
        <v>113</v>
      </c>
      <c r="Z75" s="68"/>
      <c r="AA75" s="68"/>
      <c r="AB75" s="68"/>
      <c r="AC75" s="6">
        <v>15</v>
      </c>
      <c r="AD75" s="6" t="str">
        <f t="shared" si="9"/>
        <v/>
      </c>
      <c r="AE75" s="17"/>
    </row>
    <row r="76" spans="1:31">
      <c r="A76" s="60" t="s">
        <v>279</v>
      </c>
      <c r="B76" s="60"/>
      <c r="C76" s="60"/>
      <c r="D76" s="60"/>
      <c r="E76" s="6">
        <v>1.2</v>
      </c>
      <c r="F76" s="6" t="str">
        <f t="shared" si="6"/>
        <v/>
      </c>
      <c r="G76" s="17"/>
      <c r="I76" s="68" t="s">
        <v>76</v>
      </c>
      <c r="J76" s="68"/>
      <c r="K76" s="68"/>
      <c r="L76" s="68"/>
      <c r="M76" s="6">
        <v>9.52</v>
      </c>
      <c r="N76" s="6" t="str">
        <f t="shared" si="7"/>
        <v/>
      </c>
      <c r="O76" s="17"/>
      <c r="Q76" s="68"/>
      <c r="R76" s="68"/>
      <c r="S76" s="68"/>
      <c r="T76" s="68"/>
      <c r="U76" s="6"/>
      <c r="V76" s="6" t="str">
        <f t="shared" si="10"/>
        <v/>
      </c>
      <c r="W76" s="97"/>
      <c r="Y76" s="68" t="s">
        <v>114</v>
      </c>
      <c r="Z76" s="68"/>
      <c r="AA76" s="68"/>
      <c r="AB76" s="68"/>
      <c r="AC76" s="6">
        <v>13</v>
      </c>
      <c r="AD76" s="6" t="str">
        <f t="shared" si="9"/>
        <v/>
      </c>
      <c r="AE76" s="17"/>
    </row>
    <row r="77" spans="1:31">
      <c r="A77" s="60" t="s">
        <v>280</v>
      </c>
      <c r="B77" s="60"/>
      <c r="C77" s="60"/>
      <c r="D77" s="60"/>
      <c r="E77" s="6">
        <v>1.2</v>
      </c>
      <c r="F77" s="6" t="str">
        <f t="shared" si="6"/>
        <v/>
      </c>
      <c r="G77" s="17"/>
      <c r="I77" s="73" t="s">
        <v>77</v>
      </c>
      <c r="J77" s="74"/>
      <c r="K77" s="74"/>
      <c r="L77" s="75"/>
      <c r="M77" s="6">
        <v>14.28</v>
      </c>
      <c r="N77" s="6" t="str">
        <f t="shared" si="7"/>
        <v/>
      </c>
      <c r="O77" s="17"/>
      <c r="Q77" s="73" t="s">
        <v>97</v>
      </c>
      <c r="R77" s="74"/>
      <c r="S77" s="74"/>
      <c r="T77" s="75"/>
      <c r="U77" s="6">
        <v>12</v>
      </c>
      <c r="V77" s="6" t="str">
        <f t="shared" si="10"/>
        <v/>
      </c>
      <c r="W77" s="17"/>
      <c r="Y77" s="68" t="s">
        <v>115</v>
      </c>
      <c r="Z77" s="68"/>
      <c r="AA77" s="68"/>
      <c r="AB77" s="68"/>
      <c r="AC77" s="6">
        <v>10.9</v>
      </c>
      <c r="AD77" s="6" t="str">
        <f t="shared" si="9"/>
        <v/>
      </c>
      <c r="AE77" s="17"/>
    </row>
    <row r="78" spans="1:31">
      <c r="A78" s="60" t="s">
        <v>281</v>
      </c>
      <c r="B78" s="60"/>
      <c r="C78" s="60"/>
      <c r="D78" s="60"/>
      <c r="E78" s="6">
        <v>1.3</v>
      </c>
      <c r="F78" s="6" t="str">
        <f t="shared" si="6"/>
        <v/>
      </c>
      <c r="G78" s="17"/>
      <c r="I78" s="73" t="s">
        <v>78</v>
      </c>
      <c r="J78" s="74"/>
      <c r="K78" s="74"/>
      <c r="L78" s="75"/>
      <c r="M78" s="6">
        <v>19.04</v>
      </c>
      <c r="N78" s="6" t="str">
        <f t="shared" si="7"/>
        <v/>
      </c>
      <c r="O78" s="17"/>
      <c r="Q78" s="73" t="s">
        <v>98</v>
      </c>
      <c r="R78" s="74"/>
      <c r="S78" s="74"/>
      <c r="T78" s="75"/>
      <c r="U78" s="6">
        <v>6</v>
      </c>
      <c r="V78" s="6" t="str">
        <f t="shared" si="10"/>
        <v/>
      </c>
      <c r="W78" s="17"/>
      <c r="Y78" s="68"/>
      <c r="Z78" s="68"/>
      <c r="AA78" s="68"/>
      <c r="AB78" s="68"/>
      <c r="AC78" s="6"/>
      <c r="AD78" s="6" t="str">
        <f t="shared" si="9"/>
        <v/>
      </c>
      <c r="AE78" s="28"/>
    </row>
    <row r="79" spans="1:31">
      <c r="A79" s="98"/>
      <c r="B79" s="99"/>
      <c r="C79" s="99"/>
      <c r="D79" s="100"/>
      <c r="E79" s="6"/>
      <c r="F79" s="6" t="str">
        <f t="shared" si="6"/>
        <v/>
      </c>
      <c r="G79" s="17"/>
      <c r="I79" s="73" t="s">
        <v>79</v>
      </c>
      <c r="J79" s="74"/>
      <c r="K79" s="74"/>
      <c r="L79" s="75"/>
      <c r="M79" s="6">
        <v>23.8</v>
      </c>
      <c r="N79" s="6" t="str">
        <f t="shared" si="7"/>
        <v/>
      </c>
      <c r="O79" s="17"/>
      <c r="Q79" s="73" t="s">
        <v>99</v>
      </c>
      <c r="R79" s="74"/>
      <c r="S79" s="74"/>
      <c r="T79" s="75"/>
      <c r="U79" s="6">
        <v>12</v>
      </c>
      <c r="V79" s="6" t="str">
        <f t="shared" si="10"/>
        <v/>
      </c>
      <c r="W79" s="17"/>
      <c r="Y79" s="68" t="s">
        <v>222</v>
      </c>
      <c r="Z79" s="68"/>
      <c r="AA79" s="68"/>
      <c r="AB79" s="68"/>
      <c r="AC79" s="6">
        <v>26.9</v>
      </c>
      <c r="AD79" s="6" t="str">
        <f t="shared" si="9"/>
        <v/>
      </c>
      <c r="AE79" s="17"/>
    </row>
    <row r="80" spans="1:31">
      <c r="A80" s="98"/>
      <c r="B80" s="99"/>
      <c r="C80" s="99"/>
      <c r="D80" s="100"/>
      <c r="E80" s="6"/>
      <c r="F80" s="6" t="str">
        <f t="shared" si="6"/>
        <v/>
      </c>
      <c r="G80" s="17"/>
      <c r="I80" s="73" t="s">
        <v>80</v>
      </c>
      <c r="J80" s="74"/>
      <c r="K80" s="74"/>
      <c r="L80" s="75"/>
      <c r="M80" s="6">
        <v>28.56</v>
      </c>
      <c r="N80" s="6" t="str">
        <f t="shared" si="7"/>
        <v/>
      </c>
      <c r="O80" s="17"/>
      <c r="Q80" s="73" t="s">
        <v>100</v>
      </c>
      <c r="R80" s="74"/>
      <c r="S80" s="74"/>
      <c r="T80" s="75"/>
      <c r="U80" s="6">
        <v>6</v>
      </c>
      <c r="V80" s="6" t="str">
        <f t="shared" si="10"/>
        <v/>
      </c>
      <c r="W80" s="17"/>
      <c r="Y80" s="68" t="s">
        <v>223</v>
      </c>
      <c r="Z80" s="68"/>
      <c r="AA80" s="68"/>
      <c r="AB80" s="68"/>
      <c r="AC80" s="6">
        <v>23.6</v>
      </c>
      <c r="AD80" s="6" t="str">
        <f t="shared" si="9"/>
        <v/>
      </c>
      <c r="AE80" s="17"/>
    </row>
    <row r="81" spans="1:31">
      <c r="A81" s="98" t="s">
        <v>282</v>
      </c>
      <c r="B81" s="99"/>
      <c r="C81" s="99"/>
      <c r="D81" s="100"/>
      <c r="E81" s="6">
        <v>0.76</v>
      </c>
      <c r="F81" s="6" t="str">
        <f t="shared" si="6"/>
        <v/>
      </c>
      <c r="G81" s="17"/>
      <c r="I81" s="73" t="s">
        <v>81</v>
      </c>
      <c r="J81" s="74"/>
      <c r="K81" s="74"/>
      <c r="L81" s="75"/>
      <c r="M81" s="6">
        <v>33.32</v>
      </c>
      <c r="N81" s="6" t="str">
        <f t="shared" si="7"/>
        <v/>
      </c>
      <c r="O81" s="17"/>
      <c r="Q81" s="73" t="s">
        <v>296</v>
      </c>
      <c r="R81" s="74"/>
      <c r="S81" s="74"/>
      <c r="T81" s="75"/>
      <c r="U81" s="6">
        <v>0.5</v>
      </c>
      <c r="V81" s="6" t="str">
        <f t="shared" si="10"/>
        <v/>
      </c>
      <c r="W81" s="17"/>
      <c r="Y81" s="68" t="s">
        <v>224</v>
      </c>
      <c r="Z81" s="68"/>
      <c r="AA81" s="68"/>
      <c r="AB81" s="68"/>
      <c r="AC81" s="6">
        <v>17.3</v>
      </c>
      <c r="AD81" s="6" t="str">
        <f t="shared" si="9"/>
        <v/>
      </c>
      <c r="AE81" s="17"/>
    </row>
    <row r="82" spans="1:31">
      <c r="A82" s="98" t="s">
        <v>284</v>
      </c>
      <c r="B82" s="99"/>
      <c r="C82" s="99"/>
      <c r="D82" s="100"/>
      <c r="E82" s="6">
        <v>0.76</v>
      </c>
      <c r="F82" s="6" t="str">
        <f t="shared" si="6"/>
        <v/>
      </c>
      <c r="G82" s="17"/>
      <c r="I82" s="73" t="s">
        <v>82</v>
      </c>
      <c r="J82" s="74"/>
      <c r="K82" s="74"/>
      <c r="L82" s="75"/>
      <c r="M82" s="6">
        <v>38.08</v>
      </c>
      <c r="N82" s="6" t="str">
        <f t="shared" si="7"/>
        <v/>
      </c>
      <c r="O82" s="17"/>
      <c r="Q82" s="68"/>
      <c r="R82" s="68"/>
      <c r="S82" s="68"/>
      <c r="T82" s="68"/>
      <c r="U82" s="6"/>
      <c r="V82" s="6" t="str">
        <f t="shared" si="8"/>
        <v/>
      </c>
      <c r="W82" s="28"/>
      <c r="Y82" s="68"/>
      <c r="Z82" s="68"/>
      <c r="AA82" s="68"/>
      <c r="AB82" s="68"/>
      <c r="AC82" s="6"/>
      <c r="AD82" s="6" t="str">
        <f t="shared" si="9"/>
        <v/>
      </c>
      <c r="AE82" s="28"/>
    </row>
    <row r="83" spans="1:31">
      <c r="A83" s="98" t="s">
        <v>303</v>
      </c>
      <c r="B83" s="99"/>
      <c r="C83" s="99"/>
      <c r="D83" s="100"/>
      <c r="E83" s="6">
        <v>0.89</v>
      </c>
      <c r="F83" s="6" t="str">
        <f t="shared" si="6"/>
        <v/>
      </c>
      <c r="G83" s="17"/>
      <c r="I83" s="73" t="s">
        <v>83</v>
      </c>
      <c r="J83" s="74"/>
      <c r="K83" s="74"/>
      <c r="L83" s="75"/>
      <c r="M83" s="6">
        <v>42.84</v>
      </c>
      <c r="N83" s="6" t="str">
        <f t="shared" si="7"/>
        <v/>
      </c>
      <c r="O83" s="17"/>
      <c r="Q83" s="68" t="s">
        <v>297</v>
      </c>
      <c r="R83" s="68"/>
      <c r="S83" s="68"/>
      <c r="T83" s="68"/>
      <c r="U83" s="6">
        <v>0.1</v>
      </c>
      <c r="V83" s="6" t="str">
        <f t="shared" si="8"/>
        <v/>
      </c>
      <c r="W83" s="17"/>
      <c r="Y83" s="68" t="s">
        <v>116</v>
      </c>
      <c r="Z83" s="68"/>
      <c r="AA83" s="68"/>
      <c r="AB83" s="68"/>
      <c r="AC83" s="6">
        <v>3.8</v>
      </c>
      <c r="AD83" s="6" t="str">
        <f t="shared" si="9"/>
        <v/>
      </c>
      <c r="AE83" s="17"/>
    </row>
    <row r="84" spans="1:31">
      <c r="A84" s="98" t="s">
        <v>304</v>
      </c>
      <c r="B84" s="99"/>
      <c r="C84" s="99"/>
      <c r="D84" s="100"/>
      <c r="E84" s="6">
        <v>0.89</v>
      </c>
      <c r="F84" s="6" t="str">
        <f t="shared" si="6"/>
        <v/>
      </c>
      <c r="G84" s="17"/>
      <c r="I84" s="73" t="s">
        <v>84</v>
      </c>
      <c r="J84" s="74"/>
      <c r="K84" s="74"/>
      <c r="L84" s="75"/>
      <c r="M84" s="6">
        <v>47.6</v>
      </c>
      <c r="N84" s="6" t="str">
        <f t="shared" si="7"/>
        <v/>
      </c>
      <c r="O84" s="17"/>
      <c r="Q84" s="68" t="s">
        <v>298</v>
      </c>
      <c r="R84" s="68"/>
      <c r="S84" s="68"/>
      <c r="T84" s="68"/>
      <c r="U84" s="6">
        <v>0.05</v>
      </c>
      <c r="V84" s="6" t="str">
        <f t="shared" si="8"/>
        <v/>
      </c>
      <c r="W84" s="17"/>
      <c r="Y84" s="68" t="s">
        <v>117</v>
      </c>
      <c r="Z84" s="68"/>
      <c r="AA84" s="68"/>
      <c r="AB84" s="68"/>
      <c r="AC84" s="6">
        <v>2</v>
      </c>
      <c r="AD84" s="6" t="str">
        <f t="shared" si="9"/>
        <v/>
      </c>
      <c r="AE84" s="17"/>
    </row>
    <row r="85" spans="1:31">
      <c r="A85" s="98" t="s">
        <v>305</v>
      </c>
      <c r="B85" s="99"/>
      <c r="C85" s="99"/>
      <c r="D85" s="100"/>
      <c r="E85" s="6">
        <v>1.1000000000000001</v>
      </c>
      <c r="F85" s="6" t="str">
        <f t="shared" si="6"/>
        <v/>
      </c>
      <c r="G85" s="17"/>
      <c r="I85" s="68"/>
      <c r="J85" s="68"/>
      <c r="K85" s="68"/>
      <c r="L85" s="68"/>
      <c r="M85" s="6"/>
      <c r="N85" s="6" t="str">
        <f t="shared" si="7"/>
        <v/>
      </c>
      <c r="O85" s="28"/>
      <c r="Q85" s="68" t="s">
        <v>299</v>
      </c>
      <c r="R85" s="68"/>
      <c r="S85" s="68"/>
      <c r="T85" s="68"/>
      <c r="U85" s="6">
        <v>0.34</v>
      </c>
      <c r="V85" s="6" t="str">
        <f t="shared" si="8"/>
        <v/>
      </c>
      <c r="W85" s="17"/>
      <c r="Y85" s="68" t="s">
        <v>219</v>
      </c>
      <c r="Z85" s="68"/>
      <c r="AA85" s="68"/>
      <c r="AB85" s="68"/>
      <c r="AC85" s="6">
        <v>6.2</v>
      </c>
      <c r="AD85" s="6" t="str">
        <f t="shared" si="9"/>
        <v/>
      </c>
      <c r="AE85" s="17"/>
    </row>
    <row r="86" spans="1:31">
      <c r="A86" s="98" t="s">
        <v>306</v>
      </c>
      <c r="B86" s="99"/>
      <c r="C86" s="99"/>
      <c r="D86" s="100"/>
      <c r="E86" s="6">
        <v>1.1000000000000001</v>
      </c>
      <c r="F86" s="6" t="str">
        <f t="shared" si="6"/>
        <v/>
      </c>
      <c r="G86" s="17"/>
      <c r="I86" s="68" t="s">
        <v>85</v>
      </c>
      <c r="J86" s="68"/>
      <c r="K86" s="68"/>
      <c r="L86" s="68"/>
      <c r="M86" s="6">
        <v>16.239999999999998</v>
      </c>
      <c r="N86" s="6" t="str">
        <f t="shared" si="7"/>
        <v/>
      </c>
      <c r="O86" s="17"/>
      <c r="Q86" s="68" t="s">
        <v>300</v>
      </c>
      <c r="R86" s="68"/>
      <c r="S86" s="68"/>
      <c r="T86" s="68"/>
      <c r="U86" s="6">
        <v>0.34</v>
      </c>
      <c r="V86" s="6" t="str">
        <f t="shared" si="8"/>
        <v/>
      </c>
      <c r="W86" s="17"/>
      <c r="Y86" s="68"/>
      <c r="Z86" s="68"/>
      <c r="AA86" s="68"/>
      <c r="AB86" s="68"/>
      <c r="AC86" s="6"/>
      <c r="AD86" s="6"/>
      <c r="AE86" s="28"/>
    </row>
    <row r="87" spans="1:31">
      <c r="A87" s="98" t="s">
        <v>283</v>
      </c>
      <c r="B87" s="99"/>
      <c r="C87" s="99"/>
      <c r="D87" s="100"/>
      <c r="E87" s="6">
        <v>2.8</v>
      </c>
      <c r="F87" s="6" t="str">
        <f t="shared" si="6"/>
        <v/>
      </c>
      <c r="G87" s="17"/>
      <c r="I87" s="73" t="s">
        <v>86</v>
      </c>
      <c r="J87" s="74"/>
      <c r="K87" s="74"/>
      <c r="L87" s="75"/>
      <c r="M87" s="6">
        <v>14.21</v>
      </c>
      <c r="N87" s="6" t="str">
        <f t="shared" si="7"/>
        <v/>
      </c>
      <c r="O87" s="17"/>
      <c r="Q87" s="68" t="s">
        <v>301</v>
      </c>
      <c r="R87" s="68"/>
      <c r="S87" s="68"/>
      <c r="T87" s="68"/>
      <c r="U87" s="7">
        <v>4.3</v>
      </c>
      <c r="V87" s="6" t="str">
        <f t="shared" si="8"/>
        <v/>
      </c>
      <c r="W87" s="17"/>
      <c r="Y87" s="68"/>
      <c r="Z87" s="68"/>
      <c r="AA87" s="68"/>
      <c r="AB87" s="68"/>
      <c r="AC87" s="6"/>
      <c r="AD87" s="6" t="str">
        <f t="shared" si="9"/>
        <v/>
      </c>
      <c r="AE87" s="28"/>
    </row>
    <row r="88" spans="1:31">
      <c r="A88" s="98" t="s">
        <v>73</v>
      </c>
      <c r="B88" s="99"/>
      <c r="C88" s="99"/>
      <c r="D88" s="100"/>
      <c r="E88" s="6">
        <v>2.1</v>
      </c>
      <c r="F88" s="6" t="str">
        <f t="shared" si="6"/>
        <v/>
      </c>
      <c r="G88" s="17"/>
      <c r="I88" s="73" t="s">
        <v>87</v>
      </c>
      <c r="J88" s="74"/>
      <c r="K88" s="74"/>
      <c r="L88" s="75"/>
      <c r="M88" s="6">
        <v>12.18</v>
      </c>
      <c r="N88" s="6" t="str">
        <f t="shared" si="7"/>
        <v/>
      </c>
      <c r="O88" s="17"/>
      <c r="Q88" s="68" t="s">
        <v>302</v>
      </c>
      <c r="R88" s="68"/>
      <c r="S88" s="68"/>
      <c r="T88" s="68"/>
      <c r="U88" s="7">
        <v>3.2</v>
      </c>
      <c r="V88" s="6" t="str">
        <f t="shared" si="8"/>
        <v/>
      </c>
      <c r="W88" s="17"/>
      <c r="Y88" s="68" t="s">
        <v>220</v>
      </c>
      <c r="Z88" s="68"/>
      <c r="AA88" s="68"/>
      <c r="AB88" s="68"/>
      <c r="AC88" s="6">
        <v>802</v>
      </c>
      <c r="AD88" s="6" t="str">
        <f t="shared" si="9"/>
        <v/>
      </c>
      <c r="AE88" s="17"/>
    </row>
    <row r="89" spans="1:31">
      <c r="A89" s="98" t="s">
        <v>75</v>
      </c>
      <c r="B89" s="99"/>
      <c r="C89" s="99"/>
      <c r="D89" s="100"/>
      <c r="E89" s="6">
        <v>0.9</v>
      </c>
      <c r="F89" s="6" t="str">
        <f t="shared" si="6"/>
        <v/>
      </c>
      <c r="G89" s="17"/>
      <c r="I89" s="73" t="s">
        <v>88</v>
      </c>
      <c r="J89" s="74"/>
      <c r="K89" s="74"/>
      <c r="L89" s="75"/>
      <c r="M89" s="6">
        <v>10.15</v>
      </c>
      <c r="N89" s="6" t="str">
        <f t="shared" si="7"/>
        <v/>
      </c>
      <c r="O89" s="17"/>
      <c r="Q89" s="68"/>
      <c r="R89" s="68"/>
      <c r="S89" s="68"/>
      <c r="T89" s="68"/>
      <c r="U89" s="6"/>
      <c r="V89" s="6" t="str">
        <f t="shared" si="8"/>
        <v/>
      </c>
      <c r="W89" s="28"/>
      <c r="Y89" s="68" t="s">
        <v>221</v>
      </c>
      <c r="Z89" s="68"/>
      <c r="AA89" s="68"/>
      <c r="AB89" s="68"/>
      <c r="AC89" s="6">
        <v>802</v>
      </c>
      <c r="AD89" s="6" t="str">
        <f t="shared" si="9"/>
        <v/>
      </c>
      <c r="AE89" s="17"/>
    </row>
    <row r="90" spans="1:31">
      <c r="A90" s="60" t="s">
        <v>74</v>
      </c>
      <c r="B90" s="60"/>
      <c r="C90" s="60"/>
      <c r="D90" s="60"/>
      <c r="E90" s="6">
        <v>0.8</v>
      </c>
      <c r="F90" s="6" t="str">
        <f t="shared" si="6"/>
        <v/>
      </c>
      <c r="G90" s="17"/>
      <c r="I90" s="73" t="s">
        <v>89</v>
      </c>
      <c r="J90" s="74"/>
      <c r="K90" s="74"/>
      <c r="L90" s="75"/>
      <c r="M90" s="6">
        <v>8.1199999999999992</v>
      </c>
      <c r="N90" s="6" t="str">
        <f t="shared" si="7"/>
        <v/>
      </c>
      <c r="O90" s="17"/>
      <c r="Q90" s="68"/>
      <c r="R90" s="68"/>
      <c r="S90" s="68"/>
      <c r="T90" s="68"/>
      <c r="U90" s="6"/>
      <c r="V90" s="6" t="str">
        <f t="shared" si="8"/>
        <v/>
      </c>
      <c r="W90" s="28"/>
      <c r="Y90" s="68"/>
      <c r="Z90" s="68"/>
      <c r="AA90" s="68"/>
      <c r="AB90" s="68"/>
      <c r="AC90" s="6"/>
      <c r="AD90" s="6" t="str">
        <f t="shared" si="9"/>
        <v/>
      </c>
      <c r="AE90" s="28"/>
    </row>
    <row r="91" spans="1:31">
      <c r="A91" s="60" t="s">
        <v>307</v>
      </c>
      <c r="B91" s="60"/>
      <c r="C91" s="60"/>
      <c r="D91" s="60"/>
      <c r="E91" s="6">
        <v>0.4</v>
      </c>
      <c r="F91" s="6" t="str">
        <f t="shared" si="6"/>
        <v/>
      </c>
      <c r="G91" s="17"/>
      <c r="I91" s="73" t="s">
        <v>90</v>
      </c>
      <c r="J91" s="74"/>
      <c r="K91" s="74"/>
      <c r="L91" s="75"/>
      <c r="M91" s="6">
        <v>6.09</v>
      </c>
      <c r="N91" s="6" t="str">
        <f t="shared" si="7"/>
        <v/>
      </c>
      <c r="O91" s="17"/>
      <c r="Q91" s="68"/>
      <c r="R91" s="68"/>
      <c r="S91" s="68"/>
      <c r="T91" s="68"/>
      <c r="U91" s="6"/>
      <c r="V91" s="6" t="str">
        <f t="shared" si="8"/>
        <v/>
      </c>
      <c r="W91" s="28"/>
      <c r="Y91" s="68" t="s">
        <v>227</v>
      </c>
      <c r="Z91" s="68"/>
      <c r="AA91" s="68"/>
      <c r="AB91" s="68"/>
      <c r="AC91" s="6">
        <v>83</v>
      </c>
      <c r="AD91" s="6" t="str">
        <f t="shared" si="9"/>
        <v/>
      </c>
      <c r="AE91" s="17"/>
    </row>
    <row r="92" spans="1:31">
      <c r="A92" s="60"/>
      <c r="B92" s="60"/>
      <c r="C92" s="60"/>
      <c r="D92" s="60"/>
      <c r="E92" s="6"/>
      <c r="F92" s="6" t="str">
        <f t="shared" si="6"/>
        <v/>
      </c>
      <c r="G92" s="28"/>
      <c r="I92" s="73" t="s">
        <v>91</v>
      </c>
      <c r="J92" s="74"/>
      <c r="K92" s="74"/>
      <c r="L92" s="75"/>
      <c r="M92" s="6">
        <v>4.0599999999999996</v>
      </c>
      <c r="N92" s="6" t="str">
        <f t="shared" si="7"/>
        <v/>
      </c>
      <c r="O92" s="17"/>
      <c r="Q92" s="68"/>
      <c r="R92" s="68"/>
      <c r="S92" s="68"/>
      <c r="T92" s="68"/>
      <c r="U92" s="6"/>
      <c r="V92" s="6" t="str">
        <f t="shared" si="8"/>
        <v/>
      </c>
      <c r="W92" s="28"/>
      <c r="Y92" s="68" t="s">
        <v>228</v>
      </c>
      <c r="Z92" s="68"/>
      <c r="AA92" s="68"/>
      <c r="AB92" s="68"/>
      <c r="AC92" s="6">
        <v>103</v>
      </c>
      <c r="AD92" s="6" t="str">
        <f t="shared" si="9"/>
        <v/>
      </c>
      <c r="AE92" s="17"/>
    </row>
    <row r="93" spans="1:31">
      <c r="A93" s="94"/>
      <c r="B93" s="94"/>
      <c r="C93" s="94"/>
      <c r="D93" s="94"/>
      <c r="E93" s="7"/>
      <c r="F93" s="6" t="str">
        <f t="shared" si="6"/>
        <v/>
      </c>
      <c r="G93" s="28"/>
      <c r="H93" s="10"/>
      <c r="I93" s="94"/>
      <c r="J93" s="94"/>
      <c r="K93" s="94"/>
      <c r="L93" s="94"/>
      <c r="M93" s="7"/>
      <c r="N93" s="6" t="str">
        <f t="shared" si="7"/>
        <v/>
      </c>
      <c r="O93" s="28"/>
      <c r="P93" s="10"/>
      <c r="Q93" s="68"/>
      <c r="R93" s="68"/>
      <c r="S93" s="68"/>
      <c r="T93" s="68"/>
      <c r="U93" s="7"/>
      <c r="V93" s="6" t="str">
        <f t="shared" si="8"/>
        <v/>
      </c>
      <c r="W93" s="28"/>
      <c r="X93" s="10"/>
      <c r="Y93" s="68" t="s">
        <v>267</v>
      </c>
      <c r="Z93" s="68"/>
      <c r="AA93" s="68"/>
      <c r="AB93" s="68"/>
      <c r="AC93" s="7">
        <v>0.01</v>
      </c>
      <c r="AD93" s="6" t="str">
        <f t="shared" si="9"/>
        <v/>
      </c>
      <c r="AE93" s="17"/>
    </row>
    <row r="94" spans="1:31">
      <c r="A94" s="94"/>
      <c r="B94" s="94"/>
      <c r="C94" s="94"/>
      <c r="D94" s="94"/>
      <c r="E94" s="7"/>
      <c r="F94" s="6" t="str">
        <f t="shared" si="6"/>
        <v/>
      </c>
      <c r="G94" s="28"/>
      <c r="H94" s="10"/>
      <c r="I94" s="94"/>
      <c r="J94" s="94"/>
      <c r="K94" s="94"/>
      <c r="L94" s="94"/>
      <c r="M94" s="7"/>
      <c r="N94" s="6" t="str">
        <f t="shared" si="7"/>
        <v/>
      </c>
      <c r="O94" s="28"/>
      <c r="P94" s="10"/>
      <c r="Q94" s="68"/>
      <c r="R94" s="68"/>
      <c r="S94" s="68"/>
      <c r="T94" s="68"/>
      <c r="U94" s="7"/>
      <c r="V94" s="6" t="str">
        <f t="shared" si="8"/>
        <v/>
      </c>
      <c r="W94" s="28"/>
      <c r="X94" s="10"/>
      <c r="Y94" s="68"/>
      <c r="Z94" s="68"/>
      <c r="AA94" s="68"/>
      <c r="AB94" s="68"/>
      <c r="AC94" s="7"/>
      <c r="AD94" s="6" t="str">
        <f t="shared" si="9"/>
        <v/>
      </c>
      <c r="AE94" s="28"/>
    </row>
    <row r="95" spans="1:31" ht="22.5">
      <c r="A95" s="77" t="s">
        <v>240</v>
      </c>
      <c r="B95" s="77"/>
      <c r="C95" s="77"/>
      <c r="D95" s="77"/>
      <c r="E95" s="76" t="s">
        <v>238</v>
      </c>
      <c r="F95" s="76"/>
      <c r="G95" s="76"/>
      <c r="H95" s="12"/>
      <c r="I95" s="69" t="s">
        <v>241</v>
      </c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12"/>
      <c r="Y95" s="95" t="str">
        <f>IF('1'!Y47="","",'1'!Y47)</f>
        <v/>
      </c>
      <c r="Z95" s="95"/>
      <c r="AA95" s="95"/>
      <c r="AB95" s="95"/>
      <c r="AC95" s="14"/>
      <c r="AD95" s="14" t="str">
        <f t="shared" si="9"/>
        <v/>
      </c>
      <c r="AE95" s="12"/>
    </row>
    <row r="96" spans="1:31" ht="28.5">
      <c r="A96" s="77"/>
      <c r="B96" s="77"/>
      <c r="C96" s="77"/>
      <c r="D96" s="77"/>
      <c r="E96" s="76" t="s">
        <v>239</v>
      </c>
      <c r="F96" s="76"/>
      <c r="G96" s="76"/>
      <c r="H96" s="12"/>
      <c r="I96" s="69" t="s">
        <v>242</v>
      </c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12"/>
      <c r="Y96" s="70" t="str">
        <f>IF('1'!Y48="","",'1'!Y48)</f>
        <v/>
      </c>
      <c r="Z96" s="70"/>
      <c r="AA96" s="70"/>
      <c r="AB96" s="70"/>
      <c r="AC96" s="76" t="str">
        <f>IF('1'!AC48="","",'1'!AC48)</f>
        <v/>
      </c>
      <c r="AD96" s="76"/>
      <c r="AE96" s="76"/>
    </row>
    <row r="97" spans="1:31" ht="40.5" customHeight="1">
      <c r="A97" s="18" t="s">
        <v>128</v>
      </c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</row>
    <row r="98" spans="1:31" ht="24" customHeight="1">
      <c r="A98" s="61" t="s">
        <v>121</v>
      </c>
      <c r="B98" s="62"/>
      <c r="C98" s="78" t="str">
        <f>IF('1'!C50="","",'1'!C50)</f>
        <v/>
      </c>
      <c r="D98" s="79"/>
      <c r="E98" s="79"/>
      <c r="F98" s="79"/>
      <c r="G98" s="80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38" t="s">
        <v>215</v>
      </c>
      <c r="W98" s="39"/>
      <c r="X98" s="39"/>
      <c r="Y98" s="40"/>
      <c r="Z98" s="41">
        <f ca="1">IF('1'!Z50="","",'1'!Z50)</f>
        <v>46031.733613773147</v>
      </c>
      <c r="AA98" s="42"/>
      <c r="AB98" s="42"/>
      <c r="AC98" s="42"/>
      <c r="AD98" s="42"/>
      <c r="AE98" s="43"/>
    </row>
    <row r="99" spans="1:31" ht="24.75">
      <c r="A99" s="61" t="s">
        <v>123</v>
      </c>
      <c r="B99" s="62"/>
      <c r="C99" s="78" t="str">
        <f>IF('1'!C51="","",'1'!C51)</f>
        <v/>
      </c>
      <c r="D99" s="79"/>
      <c r="E99" s="79"/>
      <c r="F99" s="79"/>
      <c r="G99" s="80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20"/>
      <c r="V99" s="38" t="s">
        <v>126</v>
      </c>
      <c r="W99" s="39"/>
      <c r="X99" s="39"/>
      <c r="Y99" s="40"/>
      <c r="Z99" s="38" t="s">
        <v>127</v>
      </c>
      <c r="AA99" s="39"/>
      <c r="AB99" s="3" t="b">
        <f>AB51</f>
        <v>0</v>
      </c>
      <c r="AC99" s="83" t="s">
        <v>217</v>
      </c>
      <c r="AD99" s="84"/>
      <c r="AE99" s="3" t="b">
        <f>AE51</f>
        <v>0</v>
      </c>
    </row>
    <row r="100" spans="1:31" ht="24.75">
      <c r="A100" s="63" t="s">
        <v>124</v>
      </c>
      <c r="B100" s="64"/>
      <c r="C100" s="85" t="str">
        <f>IF('1'!C52="","",'1'!C52)</f>
        <v/>
      </c>
      <c r="D100" s="86"/>
      <c r="E100" s="86"/>
      <c r="F100" s="86"/>
      <c r="G100" s="87"/>
      <c r="H100" s="13"/>
      <c r="I100" s="82" t="s">
        <v>243</v>
      </c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20"/>
      <c r="V100" s="49" t="s">
        <v>218</v>
      </c>
      <c r="W100" s="50"/>
      <c r="X100" s="50"/>
      <c r="Y100" s="51"/>
      <c r="Z100" s="88">
        <f>IF('1'!Z52="","",'1'!Z52)</f>
        <v>45748</v>
      </c>
      <c r="AA100" s="89"/>
      <c r="AB100" s="90"/>
      <c r="AC100" s="91">
        <f>IF('1'!AC52="","",'1'!AC52)</f>
        <v>0.3125</v>
      </c>
      <c r="AD100" s="92"/>
      <c r="AE100" s="93"/>
    </row>
    <row r="101" spans="1:31" ht="24.75">
      <c r="A101" s="63" t="s">
        <v>216</v>
      </c>
      <c r="B101" s="64"/>
      <c r="C101" s="78" t="str">
        <f>IF('1'!C53="","",'1'!C53)</f>
        <v/>
      </c>
      <c r="D101" s="79"/>
      <c r="E101" s="79"/>
      <c r="F101" s="79"/>
      <c r="G101" s="80"/>
      <c r="H101" s="13"/>
      <c r="I101" s="82" t="s">
        <v>244</v>
      </c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20"/>
      <c r="V101" s="35" t="s">
        <v>214</v>
      </c>
      <c r="W101" s="36"/>
      <c r="X101" s="37">
        <f>SUM(F104:F143,N104:N143,V104:V143,AD104:AD143)</f>
        <v>0</v>
      </c>
      <c r="Y101" s="37"/>
      <c r="Z101" s="4" t="s">
        <v>125</v>
      </c>
      <c r="AA101" s="32" t="s">
        <v>212</v>
      </c>
      <c r="AB101" s="33"/>
      <c r="AC101" s="34">
        <f>IF('1'!AC53="","",'1'!AC53)</f>
        <v>0</v>
      </c>
      <c r="AD101" s="34"/>
      <c r="AE101" s="5" t="s">
        <v>125</v>
      </c>
    </row>
    <row r="102" spans="1:31" ht="8.25" customHeight="1">
      <c r="A102" s="21"/>
      <c r="B102" s="21"/>
      <c r="C102" s="21"/>
      <c r="D102" s="21"/>
      <c r="E102" s="20"/>
      <c r="F102" s="20"/>
      <c r="G102" s="13"/>
      <c r="H102" s="13"/>
      <c r="I102" s="13"/>
      <c r="J102" s="13"/>
      <c r="K102" s="13"/>
      <c r="L102" s="13"/>
      <c r="M102" s="20"/>
      <c r="N102" s="20"/>
      <c r="O102" s="13"/>
      <c r="P102" s="13"/>
      <c r="Q102" s="13"/>
      <c r="R102" s="13"/>
      <c r="S102" s="13"/>
      <c r="T102" s="13"/>
      <c r="U102" s="20"/>
      <c r="V102" s="20"/>
      <c r="W102" s="13"/>
      <c r="X102" s="13"/>
      <c r="Y102" s="13"/>
      <c r="Z102" s="13"/>
      <c r="AA102" s="13"/>
      <c r="AB102" s="13"/>
      <c r="AC102" s="20"/>
      <c r="AD102" s="20"/>
      <c r="AE102" s="13"/>
    </row>
    <row r="103" spans="1:31">
      <c r="A103" s="60" t="s">
        <v>118</v>
      </c>
      <c r="B103" s="60"/>
      <c r="C103" s="60"/>
      <c r="D103" s="60"/>
      <c r="E103" s="6" t="s">
        <v>119</v>
      </c>
      <c r="F103" s="6" t="s">
        <v>122</v>
      </c>
      <c r="G103" s="2" t="s">
        <v>120</v>
      </c>
      <c r="I103" s="68" t="s">
        <v>118</v>
      </c>
      <c r="J103" s="68"/>
      <c r="K103" s="68"/>
      <c r="L103" s="68"/>
      <c r="M103" s="6" t="s">
        <v>119</v>
      </c>
      <c r="N103" s="6" t="s">
        <v>122</v>
      </c>
      <c r="O103" s="2" t="s">
        <v>120</v>
      </c>
      <c r="Q103" s="68" t="s">
        <v>118</v>
      </c>
      <c r="R103" s="68"/>
      <c r="S103" s="68"/>
      <c r="T103" s="68"/>
      <c r="U103" s="6" t="s">
        <v>119</v>
      </c>
      <c r="V103" s="6" t="s">
        <v>122</v>
      </c>
      <c r="W103" s="2" t="s">
        <v>120</v>
      </c>
      <c r="Y103" s="71" t="s">
        <v>118</v>
      </c>
      <c r="Z103" s="71"/>
      <c r="AA103" s="71"/>
      <c r="AB103" s="71"/>
      <c r="AC103" s="1" t="s">
        <v>119</v>
      </c>
      <c r="AD103" s="6" t="s">
        <v>122</v>
      </c>
      <c r="AE103" s="2" t="s">
        <v>120</v>
      </c>
    </row>
    <row r="104" spans="1:31">
      <c r="A104" s="60" t="s">
        <v>179</v>
      </c>
      <c r="B104" s="60"/>
      <c r="C104" s="60"/>
      <c r="D104" s="60"/>
      <c r="E104" s="6">
        <v>2</v>
      </c>
      <c r="F104" s="6" t="str">
        <f t="shared" ref="F104:F142" si="11">IF(G104="","",E104*G104)</f>
        <v/>
      </c>
      <c r="G104" s="17"/>
      <c r="I104" s="68" t="s">
        <v>148</v>
      </c>
      <c r="J104" s="68"/>
      <c r="K104" s="68"/>
      <c r="L104" s="68"/>
      <c r="M104" s="6">
        <v>5.5</v>
      </c>
      <c r="N104" s="6" t="str">
        <f t="shared" ref="N104:N142" si="12">IF(O104="","",M104*O104)</f>
        <v/>
      </c>
      <c r="O104" s="17"/>
      <c r="Q104" s="68" t="s">
        <v>129</v>
      </c>
      <c r="R104" s="68"/>
      <c r="S104" s="68"/>
      <c r="T104" s="68"/>
      <c r="U104" s="6">
        <v>1.2</v>
      </c>
      <c r="V104" s="6" t="str">
        <f t="shared" ref="V104:V142" si="13">IF(W104="","",U104*W104)</f>
        <v/>
      </c>
      <c r="W104" s="17"/>
      <c r="Y104" s="96"/>
      <c r="Z104" s="96"/>
      <c r="AA104" s="96"/>
      <c r="AB104" s="96"/>
      <c r="AC104" s="30"/>
      <c r="AD104" s="6" t="str">
        <f t="shared" ref="AD104:AD143" si="14">IF(AE104="","",AC104*AE104)</f>
        <v/>
      </c>
      <c r="AE104" s="28"/>
    </row>
    <row r="105" spans="1:31">
      <c r="A105" s="60" t="s">
        <v>180</v>
      </c>
      <c r="B105" s="60"/>
      <c r="C105" s="60"/>
      <c r="D105" s="60"/>
      <c r="E105" s="6">
        <v>2.9</v>
      </c>
      <c r="F105" s="6" t="str">
        <f t="shared" si="11"/>
        <v/>
      </c>
      <c r="G105" s="17"/>
      <c r="I105" s="68" t="s">
        <v>149</v>
      </c>
      <c r="J105" s="68"/>
      <c r="K105" s="68"/>
      <c r="L105" s="68"/>
      <c r="M105" s="6">
        <v>4.5999999999999996</v>
      </c>
      <c r="N105" s="6" t="str">
        <f t="shared" si="12"/>
        <v/>
      </c>
      <c r="O105" s="17"/>
      <c r="Q105" s="68" t="s">
        <v>130</v>
      </c>
      <c r="R105" s="68"/>
      <c r="S105" s="68"/>
      <c r="T105" s="68"/>
      <c r="U105" s="6">
        <v>1.5</v>
      </c>
      <c r="V105" s="6" t="str">
        <f t="shared" si="13"/>
        <v/>
      </c>
      <c r="W105" s="17"/>
      <c r="Y105" s="96"/>
      <c r="Z105" s="96"/>
      <c r="AA105" s="96"/>
      <c r="AB105" s="96"/>
      <c r="AC105" s="30"/>
      <c r="AD105" s="6" t="str">
        <f t="shared" si="14"/>
        <v/>
      </c>
      <c r="AE105" s="28"/>
    </row>
    <row r="106" spans="1:31">
      <c r="A106" s="60" t="s">
        <v>181</v>
      </c>
      <c r="B106" s="60"/>
      <c r="C106" s="60"/>
      <c r="D106" s="60"/>
      <c r="E106" s="6">
        <v>4.7</v>
      </c>
      <c r="F106" s="6" t="str">
        <f t="shared" si="11"/>
        <v/>
      </c>
      <c r="G106" s="17"/>
      <c r="I106" s="68" t="s">
        <v>150</v>
      </c>
      <c r="J106" s="68"/>
      <c r="K106" s="68"/>
      <c r="L106" s="68"/>
      <c r="M106" s="6">
        <v>3.7</v>
      </c>
      <c r="N106" s="6" t="str">
        <f t="shared" si="12"/>
        <v/>
      </c>
      <c r="O106" s="17"/>
      <c r="Q106" s="68" t="s">
        <v>131</v>
      </c>
      <c r="R106" s="68"/>
      <c r="S106" s="68"/>
      <c r="T106" s="68"/>
      <c r="U106" s="6">
        <v>1.8</v>
      </c>
      <c r="V106" s="6" t="str">
        <f t="shared" si="13"/>
        <v/>
      </c>
      <c r="W106" s="17"/>
      <c r="Y106" s="96"/>
      <c r="Z106" s="96"/>
      <c r="AA106" s="96"/>
      <c r="AB106" s="96"/>
      <c r="AC106" s="30"/>
      <c r="AD106" s="6" t="str">
        <f t="shared" si="14"/>
        <v/>
      </c>
      <c r="AE106" s="28"/>
    </row>
    <row r="107" spans="1:31">
      <c r="A107" s="60" t="s">
        <v>182</v>
      </c>
      <c r="B107" s="60"/>
      <c r="C107" s="60"/>
      <c r="D107" s="60"/>
      <c r="E107" s="6">
        <v>6.5</v>
      </c>
      <c r="F107" s="6" t="str">
        <f t="shared" si="11"/>
        <v/>
      </c>
      <c r="G107" s="17"/>
      <c r="I107" s="68" t="s">
        <v>151</v>
      </c>
      <c r="J107" s="68"/>
      <c r="K107" s="68"/>
      <c r="L107" s="68"/>
      <c r="M107" s="6">
        <v>3</v>
      </c>
      <c r="N107" s="6" t="str">
        <f t="shared" si="12"/>
        <v/>
      </c>
      <c r="O107" s="17"/>
      <c r="Q107" s="68" t="s">
        <v>132</v>
      </c>
      <c r="R107" s="68"/>
      <c r="S107" s="68"/>
      <c r="T107" s="68"/>
      <c r="U107" s="6">
        <v>2.2000000000000002</v>
      </c>
      <c r="V107" s="6" t="str">
        <f t="shared" si="13"/>
        <v/>
      </c>
      <c r="W107" s="17"/>
      <c r="Y107" s="96"/>
      <c r="Z107" s="96"/>
      <c r="AA107" s="96"/>
      <c r="AB107" s="96"/>
      <c r="AC107" s="30"/>
      <c r="AD107" s="6" t="str">
        <f t="shared" si="14"/>
        <v/>
      </c>
      <c r="AE107" s="28"/>
    </row>
    <row r="108" spans="1:31">
      <c r="A108" s="60" t="s">
        <v>183</v>
      </c>
      <c r="B108" s="60"/>
      <c r="C108" s="60"/>
      <c r="D108" s="60"/>
      <c r="E108" s="6">
        <v>10.6</v>
      </c>
      <c r="F108" s="6" t="str">
        <f t="shared" si="11"/>
        <v/>
      </c>
      <c r="G108" s="17"/>
      <c r="I108" s="68" t="s">
        <v>152</v>
      </c>
      <c r="J108" s="68"/>
      <c r="K108" s="68"/>
      <c r="L108" s="68"/>
      <c r="M108" s="6">
        <v>2.2999999999999998</v>
      </c>
      <c r="N108" s="6" t="str">
        <f t="shared" si="12"/>
        <v/>
      </c>
      <c r="O108" s="17"/>
      <c r="Q108" s="68" t="s">
        <v>133</v>
      </c>
      <c r="R108" s="68"/>
      <c r="S108" s="68"/>
      <c r="T108" s="68"/>
      <c r="U108" s="6">
        <v>2.6</v>
      </c>
      <c r="V108" s="6" t="str">
        <f t="shared" si="13"/>
        <v/>
      </c>
      <c r="W108" s="17"/>
      <c r="Y108" s="96"/>
      <c r="Z108" s="96"/>
      <c r="AA108" s="96"/>
      <c r="AB108" s="96"/>
      <c r="AC108" s="30"/>
      <c r="AD108" s="6" t="str">
        <f t="shared" si="14"/>
        <v/>
      </c>
      <c r="AE108" s="28"/>
    </row>
    <row r="109" spans="1:31">
      <c r="A109" s="60" t="s">
        <v>184</v>
      </c>
      <c r="B109" s="60"/>
      <c r="C109" s="60"/>
      <c r="D109" s="60"/>
      <c r="E109" s="6">
        <v>8.8000000000000007</v>
      </c>
      <c r="F109" s="6" t="str">
        <f t="shared" si="11"/>
        <v/>
      </c>
      <c r="G109" s="17"/>
      <c r="I109" s="68"/>
      <c r="J109" s="68"/>
      <c r="K109" s="68"/>
      <c r="L109" s="68"/>
      <c r="M109" s="6"/>
      <c r="N109" s="6" t="str">
        <f t="shared" si="12"/>
        <v/>
      </c>
      <c r="O109" s="28"/>
      <c r="Q109" s="68" t="s">
        <v>134</v>
      </c>
      <c r="R109" s="68"/>
      <c r="S109" s="68"/>
      <c r="T109" s="68"/>
      <c r="U109" s="6">
        <v>3.4</v>
      </c>
      <c r="V109" s="6" t="str">
        <f t="shared" si="13"/>
        <v/>
      </c>
      <c r="W109" s="17"/>
      <c r="Y109" s="96"/>
      <c r="Z109" s="96"/>
      <c r="AA109" s="96"/>
      <c r="AB109" s="96"/>
      <c r="AC109" s="30"/>
      <c r="AD109" s="6" t="str">
        <f t="shared" si="14"/>
        <v/>
      </c>
      <c r="AE109" s="28"/>
    </row>
    <row r="110" spans="1:31">
      <c r="A110" s="60" t="s">
        <v>185</v>
      </c>
      <c r="B110" s="60"/>
      <c r="C110" s="60"/>
      <c r="D110" s="60"/>
      <c r="E110" s="6">
        <v>16.8</v>
      </c>
      <c r="F110" s="6" t="str">
        <f t="shared" si="11"/>
        <v/>
      </c>
      <c r="G110" s="17"/>
      <c r="I110" s="68" t="s">
        <v>153</v>
      </c>
      <c r="J110" s="68"/>
      <c r="K110" s="68"/>
      <c r="L110" s="68"/>
      <c r="M110" s="6">
        <v>4.8</v>
      </c>
      <c r="N110" s="6" t="str">
        <f t="shared" si="12"/>
        <v/>
      </c>
      <c r="O110" s="17"/>
      <c r="Q110" s="68" t="s">
        <v>135</v>
      </c>
      <c r="R110" s="68"/>
      <c r="S110" s="68"/>
      <c r="T110" s="68"/>
      <c r="U110" s="6">
        <v>4.5</v>
      </c>
      <c r="V110" s="6" t="str">
        <f t="shared" si="13"/>
        <v/>
      </c>
      <c r="W110" s="17"/>
      <c r="Y110" s="96"/>
      <c r="Z110" s="96"/>
      <c r="AA110" s="96"/>
      <c r="AB110" s="96"/>
      <c r="AC110" s="30"/>
      <c r="AD110" s="6" t="str">
        <f t="shared" si="14"/>
        <v/>
      </c>
      <c r="AE110" s="28"/>
    </row>
    <row r="111" spans="1:31">
      <c r="A111" s="60" t="s">
        <v>186</v>
      </c>
      <c r="B111" s="60"/>
      <c r="C111" s="60"/>
      <c r="D111" s="60"/>
      <c r="E111" s="6">
        <v>12.1</v>
      </c>
      <c r="F111" s="6" t="str">
        <f t="shared" si="11"/>
        <v/>
      </c>
      <c r="G111" s="17"/>
      <c r="I111" s="68" t="s">
        <v>154</v>
      </c>
      <c r="J111" s="68"/>
      <c r="K111" s="68"/>
      <c r="L111" s="68"/>
      <c r="M111" s="6">
        <v>4</v>
      </c>
      <c r="N111" s="6" t="str">
        <f t="shared" si="12"/>
        <v/>
      </c>
      <c r="O111" s="17"/>
      <c r="Q111" s="68" t="s">
        <v>136</v>
      </c>
      <c r="R111" s="68"/>
      <c r="S111" s="68"/>
      <c r="T111" s="68"/>
      <c r="U111" s="6">
        <v>4.7</v>
      </c>
      <c r="V111" s="6" t="str">
        <f t="shared" si="13"/>
        <v/>
      </c>
      <c r="W111" s="17"/>
      <c r="Y111" s="96"/>
      <c r="Z111" s="96"/>
      <c r="AA111" s="96"/>
      <c r="AB111" s="96"/>
      <c r="AC111" s="30"/>
      <c r="AD111" s="6" t="str">
        <f t="shared" si="14"/>
        <v/>
      </c>
      <c r="AE111" s="28"/>
    </row>
    <row r="112" spans="1:31">
      <c r="A112" s="60" t="s">
        <v>187</v>
      </c>
      <c r="B112" s="60"/>
      <c r="C112" s="60"/>
      <c r="D112" s="60"/>
      <c r="E112" s="6">
        <v>16.399999999999999</v>
      </c>
      <c r="F112" s="6" t="str">
        <f t="shared" si="11"/>
        <v/>
      </c>
      <c r="G112" s="17"/>
      <c r="I112" s="68" t="s">
        <v>155</v>
      </c>
      <c r="J112" s="68"/>
      <c r="K112" s="68"/>
      <c r="L112" s="68"/>
      <c r="M112" s="6">
        <v>3.2</v>
      </c>
      <c r="N112" s="6" t="str">
        <f t="shared" si="12"/>
        <v/>
      </c>
      <c r="O112" s="17"/>
      <c r="Q112" s="68"/>
      <c r="R112" s="68"/>
      <c r="S112" s="68"/>
      <c r="T112" s="68"/>
      <c r="U112" s="6"/>
      <c r="V112" s="6" t="str">
        <f t="shared" si="13"/>
        <v/>
      </c>
      <c r="W112" s="28"/>
      <c r="Y112" s="96"/>
      <c r="Z112" s="96"/>
      <c r="AA112" s="96"/>
      <c r="AB112" s="96"/>
      <c r="AC112" s="30"/>
      <c r="AD112" s="6" t="str">
        <f t="shared" si="14"/>
        <v/>
      </c>
      <c r="AE112" s="28"/>
    </row>
    <row r="113" spans="1:31">
      <c r="A113" s="60" t="s">
        <v>188</v>
      </c>
      <c r="B113" s="60"/>
      <c r="C113" s="60"/>
      <c r="D113" s="60"/>
      <c r="E113" s="6">
        <v>20.8</v>
      </c>
      <c r="F113" s="6" t="str">
        <f t="shared" si="11"/>
        <v/>
      </c>
      <c r="G113" s="17"/>
      <c r="I113" s="68" t="s">
        <v>156</v>
      </c>
      <c r="J113" s="68"/>
      <c r="K113" s="68"/>
      <c r="L113" s="68"/>
      <c r="M113" s="6">
        <v>2.4</v>
      </c>
      <c r="N113" s="6" t="str">
        <f t="shared" si="12"/>
        <v/>
      </c>
      <c r="O113" s="17"/>
      <c r="Q113" s="68" t="s">
        <v>137</v>
      </c>
      <c r="R113" s="68"/>
      <c r="S113" s="68"/>
      <c r="T113" s="68"/>
      <c r="U113" s="6">
        <v>0.9</v>
      </c>
      <c r="V113" s="6" t="str">
        <f t="shared" si="13"/>
        <v/>
      </c>
      <c r="W113" s="17"/>
      <c r="Y113" s="96"/>
      <c r="Z113" s="96"/>
      <c r="AA113" s="96"/>
      <c r="AB113" s="96"/>
      <c r="AC113" s="30"/>
      <c r="AD113" s="6" t="str">
        <f t="shared" si="14"/>
        <v/>
      </c>
      <c r="AE113" s="28"/>
    </row>
    <row r="114" spans="1:31">
      <c r="A114" s="60"/>
      <c r="B114" s="60"/>
      <c r="C114" s="60"/>
      <c r="D114" s="60"/>
      <c r="E114" s="6"/>
      <c r="F114" s="6" t="str">
        <f t="shared" si="11"/>
        <v/>
      </c>
      <c r="G114" s="28"/>
      <c r="I114" s="68" t="s">
        <v>157</v>
      </c>
      <c r="J114" s="68"/>
      <c r="K114" s="68"/>
      <c r="L114" s="68"/>
      <c r="M114" s="6">
        <v>1.6</v>
      </c>
      <c r="N114" s="6" t="str">
        <f t="shared" si="12"/>
        <v/>
      </c>
      <c r="O114" s="17"/>
      <c r="Q114" s="68" t="s">
        <v>293</v>
      </c>
      <c r="R114" s="68"/>
      <c r="S114" s="68"/>
      <c r="T114" s="68"/>
      <c r="U114" s="6">
        <v>7.9</v>
      </c>
      <c r="V114" s="6" t="str">
        <f t="shared" si="13"/>
        <v/>
      </c>
      <c r="W114" s="17"/>
      <c r="Y114" s="96"/>
      <c r="Z114" s="96"/>
      <c r="AA114" s="96"/>
      <c r="AB114" s="96"/>
      <c r="AC114" s="30"/>
      <c r="AD114" s="6" t="str">
        <f t="shared" si="14"/>
        <v/>
      </c>
      <c r="AE114" s="28"/>
    </row>
    <row r="115" spans="1:31">
      <c r="A115" s="60" t="s">
        <v>189</v>
      </c>
      <c r="B115" s="60"/>
      <c r="C115" s="60"/>
      <c r="D115" s="60"/>
      <c r="E115" s="6">
        <v>1.2</v>
      </c>
      <c r="F115" s="6" t="str">
        <f t="shared" si="11"/>
        <v/>
      </c>
      <c r="G115" s="17"/>
      <c r="I115" s="68"/>
      <c r="J115" s="68"/>
      <c r="K115" s="68"/>
      <c r="L115" s="68"/>
      <c r="M115" s="6"/>
      <c r="N115" s="6" t="str">
        <f t="shared" si="12"/>
        <v/>
      </c>
      <c r="O115" s="28"/>
      <c r="Q115" s="68"/>
      <c r="R115" s="68"/>
      <c r="S115" s="68"/>
      <c r="T115" s="68"/>
      <c r="V115" s="6" t="str">
        <f t="shared" si="13"/>
        <v/>
      </c>
      <c r="W115" s="28"/>
      <c r="Y115" s="96"/>
      <c r="Z115" s="96"/>
      <c r="AA115" s="96"/>
      <c r="AB115" s="96"/>
      <c r="AC115" s="30"/>
      <c r="AD115" s="6" t="str">
        <f t="shared" si="14"/>
        <v/>
      </c>
      <c r="AE115" s="28"/>
    </row>
    <row r="116" spans="1:31">
      <c r="A116" s="60" t="s">
        <v>190</v>
      </c>
      <c r="B116" s="60"/>
      <c r="C116" s="60"/>
      <c r="D116" s="60"/>
      <c r="E116" s="6">
        <v>2.4</v>
      </c>
      <c r="F116" s="6" t="str">
        <f t="shared" si="11"/>
        <v/>
      </c>
      <c r="G116" s="17"/>
      <c r="I116" s="68" t="s">
        <v>158</v>
      </c>
      <c r="J116" s="68"/>
      <c r="K116" s="68"/>
      <c r="L116" s="68"/>
      <c r="M116" s="6">
        <v>1.6</v>
      </c>
      <c r="N116" s="6" t="str">
        <f t="shared" si="12"/>
        <v/>
      </c>
      <c r="O116" s="17"/>
      <c r="Q116" s="68" t="s">
        <v>138</v>
      </c>
      <c r="R116" s="68"/>
      <c r="S116" s="68"/>
      <c r="T116" s="68"/>
      <c r="U116" s="6">
        <v>4.5</v>
      </c>
      <c r="V116" s="6" t="str">
        <f t="shared" si="13"/>
        <v/>
      </c>
      <c r="W116" s="17"/>
      <c r="Y116" s="96"/>
      <c r="Z116" s="96"/>
      <c r="AA116" s="96"/>
      <c r="AB116" s="96"/>
      <c r="AC116" s="30"/>
      <c r="AD116" s="6" t="str">
        <f t="shared" si="14"/>
        <v/>
      </c>
      <c r="AE116" s="28"/>
    </row>
    <row r="117" spans="1:31">
      <c r="A117" s="60" t="s">
        <v>191</v>
      </c>
      <c r="B117" s="60"/>
      <c r="C117" s="60"/>
      <c r="D117" s="60"/>
      <c r="E117" s="6">
        <v>4</v>
      </c>
      <c r="F117" s="6" t="str">
        <f t="shared" si="11"/>
        <v/>
      </c>
      <c r="G117" s="17"/>
      <c r="I117" s="68" t="s">
        <v>159</v>
      </c>
      <c r="J117" s="68"/>
      <c r="K117" s="68"/>
      <c r="L117" s="68"/>
      <c r="M117" s="6">
        <v>1.4</v>
      </c>
      <c r="N117" s="6" t="str">
        <f t="shared" si="12"/>
        <v/>
      </c>
      <c r="O117" s="17"/>
      <c r="Q117" s="73" t="s">
        <v>139</v>
      </c>
      <c r="R117" s="74"/>
      <c r="S117" s="74"/>
      <c r="T117" s="75"/>
      <c r="U117" s="6">
        <v>4.9000000000000004</v>
      </c>
      <c r="V117" s="6" t="str">
        <f t="shared" si="13"/>
        <v/>
      </c>
      <c r="W117" s="17"/>
      <c r="Y117" s="96"/>
      <c r="Z117" s="96"/>
      <c r="AA117" s="96"/>
      <c r="AB117" s="96"/>
      <c r="AC117" s="30"/>
      <c r="AD117" s="6" t="str">
        <f t="shared" si="14"/>
        <v/>
      </c>
      <c r="AE117" s="28"/>
    </row>
    <row r="118" spans="1:31">
      <c r="A118" s="60" t="s">
        <v>192</v>
      </c>
      <c r="B118" s="60"/>
      <c r="C118" s="60"/>
      <c r="D118" s="60"/>
      <c r="E118" s="6">
        <v>4</v>
      </c>
      <c r="F118" s="6" t="str">
        <f t="shared" si="11"/>
        <v/>
      </c>
      <c r="G118" s="17"/>
      <c r="I118" s="68" t="s">
        <v>160</v>
      </c>
      <c r="J118" s="68"/>
      <c r="K118" s="68"/>
      <c r="L118" s="68"/>
      <c r="M118" s="6">
        <v>1.2</v>
      </c>
      <c r="N118" s="6" t="str">
        <f t="shared" si="12"/>
        <v/>
      </c>
      <c r="O118" s="17"/>
      <c r="Q118" s="73" t="s">
        <v>140</v>
      </c>
      <c r="R118" s="74"/>
      <c r="S118" s="74"/>
      <c r="T118" s="75"/>
      <c r="U118" s="6">
        <v>5.6</v>
      </c>
      <c r="V118" s="6" t="str">
        <f t="shared" si="13"/>
        <v/>
      </c>
      <c r="W118" s="17"/>
      <c r="Y118" s="96"/>
      <c r="Z118" s="96"/>
      <c r="AA118" s="96"/>
      <c r="AB118" s="96"/>
      <c r="AC118" s="30"/>
      <c r="AD118" s="6" t="str">
        <f t="shared" si="14"/>
        <v/>
      </c>
      <c r="AE118" s="28"/>
    </row>
    <row r="119" spans="1:31">
      <c r="A119" s="60" t="s">
        <v>193</v>
      </c>
      <c r="B119" s="60"/>
      <c r="C119" s="60"/>
      <c r="D119" s="60"/>
      <c r="E119" s="6">
        <v>4.8</v>
      </c>
      <c r="F119" s="6" t="str">
        <f t="shared" si="11"/>
        <v/>
      </c>
      <c r="G119" s="17"/>
      <c r="I119" s="68" t="s">
        <v>161</v>
      </c>
      <c r="J119" s="68"/>
      <c r="K119" s="68"/>
      <c r="L119" s="68"/>
      <c r="M119" s="6">
        <v>1</v>
      </c>
      <c r="N119" s="6" t="str">
        <f t="shared" si="12"/>
        <v/>
      </c>
      <c r="O119" s="17"/>
      <c r="Q119" s="73" t="s">
        <v>141</v>
      </c>
      <c r="R119" s="74"/>
      <c r="S119" s="74"/>
      <c r="T119" s="75"/>
      <c r="U119" s="6">
        <v>7.4</v>
      </c>
      <c r="V119" s="6" t="str">
        <f t="shared" si="13"/>
        <v/>
      </c>
      <c r="W119" s="17"/>
      <c r="Y119" s="96"/>
      <c r="Z119" s="96"/>
      <c r="AA119" s="96"/>
      <c r="AB119" s="96"/>
      <c r="AC119" s="30"/>
      <c r="AD119" s="6" t="str">
        <f t="shared" si="14"/>
        <v/>
      </c>
      <c r="AE119" s="28"/>
    </row>
    <row r="120" spans="1:31">
      <c r="A120" s="60" t="s">
        <v>194</v>
      </c>
      <c r="B120" s="60"/>
      <c r="C120" s="60"/>
      <c r="D120" s="60"/>
      <c r="E120" s="6">
        <v>4.3</v>
      </c>
      <c r="F120" s="6" t="str">
        <f t="shared" si="11"/>
        <v/>
      </c>
      <c r="G120" s="17"/>
      <c r="I120" s="68" t="s">
        <v>162</v>
      </c>
      <c r="J120" s="68"/>
      <c r="K120" s="68"/>
      <c r="L120" s="68"/>
      <c r="M120" s="6">
        <v>0.8</v>
      </c>
      <c r="N120" s="6" t="str">
        <f t="shared" si="12"/>
        <v/>
      </c>
      <c r="O120" s="17"/>
      <c r="Q120" s="73" t="s">
        <v>142</v>
      </c>
      <c r="R120" s="74"/>
      <c r="S120" s="74"/>
      <c r="T120" s="75"/>
      <c r="U120" s="6">
        <v>8.3000000000000007</v>
      </c>
      <c r="V120" s="6" t="str">
        <f t="shared" si="13"/>
        <v/>
      </c>
      <c r="W120" s="17"/>
      <c r="Y120" s="96"/>
      <c r="Z120" s="96"/>
      <c r="AA120" s="96"/>
      <c r="AB120" s="96"/>
      <c r="AC120" s="30"/>
      <c r="AD120" s="6" t="str">
        <f t="shared" si="14"/>
        <v/>
      </c>
      <c r="AE120" s="28"/>
    </row>
    <row r="121" spans="1:31">
      <c r="A121" s="60" t="s">
        <v>195</v>
      </c>
      <c r="B121" s="60"/>
      <c r="C121" s="60"/>
      <c r="D121" s="60"/>
      <c r="E121" s="6">
        <v>3.9</v>
      </c>
      <c r="F121" s="6" t="str">
        <f t="shared" si="11"/>
        <v/>
      </c>
      <c r="G121" s="17"/>
      <c r="I121" s="68"/>
      <c r="J121" s="68"/>
      <c r="K121" s="68"/>
      <c r="L121" s="68"/>
      <c r="M121" s="6"/>
      <c r="N121" s="6" t="str">
        <f t="shared" si="12"/>
        <v/>
      </c>
      <c r="O121" s="28"/>
      <c r="Q121" s="73"/>
      <c r="R121" s="74"/>
      <c r="S121" s="74"/>
      <c r="T121" s="75"/>
      <c r="V121" s="6" t="str">
        <f t="shared" si="13"/>
        <v/>
      </c>
      <c r="W121" s="28"/>
      <c r="Y121" s="96"/>
      <c r="Z121" s="96"/>
      <c r="AA121" s="96"/>
      <c r="AB121" s="96"/>
      <c r="AC121" s="30"/>
      <c r="AD121" s="6" t="str">
        <f t="shared" si="14"/>
        <v/>
      </c>
      <c r="AE121" s="28"/>
    </row>
    <row r="122" spans="1:31">
      <c r="A122" s="60" t="s">
        <v>196</v>
      </c>
      <c r="B122" s="60"/>
      <c r="C122" s="60"/>
      <c r="D122" s="60"/>
      <c r="E122" s="6">
        <v>5.4</v>
      </c>
      <c r="F122" s="6" t="str">
        <f t="shared" si="11"/>
        <v/>
      </c>
      <c r="G122" s="17"/>
      <c r="I122" s="96" t="s">
        <v>163</v>
      </c>
      <c r="J122" s="96"/>
      <c r="K122" s="96"/>
      <c r="L122" s="96"/>
      <c r="M122" s="6">
        <v>4.0999999999999996</v>
      </c>
      <c r="N122" s="6" t="str">
        <f t="shared" si="12"/>
        <v/>
      </c>
      <c r="O122" s="17"/>
      <c r="Q122" s="73" t="s">
        <v>143</v>
      </c>
      <c r="R122" s="74"/>
      <c r="S122" s="74"/>
      <c r="T122" s="75"/>
      <c r="U122" s="6">
        <v>0.01</v>
      </c>
      <c r="V122" s="6" t="str">
        <f>IF(W122="","",U122*W122)</f>
        <v/>
      </c>
      <c r="W122" s="17"/>
      <c r="Y122" s="96"/>
      <c r="Z122" s="96"/>
      <c r="AA122" s="96"/>
      <c r="AB122" s="96"/>
      <c r="AC122" s="30"/>
      <c r="AD122" s="6" t="str">
        <f t="shared" si="14"/>
        <v/>
      </c>
      <c r="AE122" s="28"/>
    </row>
    <row r="123" spans="1:31">
      <c r="A123" s="60" t="s">
        <v>197</v>
      </c>
      <c r="B123" s="60"/>
      <c r="C123" s="60"/>
      <c r="D123" s="60"/>
      <c r="E123" s="6">
        <v>10.8</v>
      </c>
      <c r="F123" s="6" t="str">
        <f t="shared" si="11"/>
        <v/>
      </c>
      <c r="G123" s="17"/>
      <c r="I123" s="68" t="s">
        <v>164</v>
      </c>
      <c r="J123" s="68"/>
      <c r="K123" s="68"/>
      <c r="L123" s="68"/>
      <c r="M123" s="6">
        <v>3.6</v>
      </c>
      <c r="N123" s="6" t="str">
        <f t="shared" si="12"/>
        <v/>
      </c>
      <c r="O123" s="17"/>
      <c r="Q123" s="73" t="s">
        <v>144</v>
      </c>
      <c r="R123" s="74"/>
      <c r="S123" s="74"/>
      <c r="T123" s="75"/>
      <c r="U123" s="6">
        <v>0.01</v>
      </c>
      <c r="V123" s="6" t="str">
        <f t="shared" si="13"/>
        <v/>
      </c>
      <c r="W123" s="17"/>
      <c r="Y123" s="96"/>
      <c r="Z123" s="96"/>
      <c r="AA123" s="96"/>
      <c r="AB123" s="96"/>
      <c r="AC123" s="30"/>
      <c r="AD123" s="6" t="str">
        <f t="shared" si="14"/>
        <v/>
      </c>
      <c r="AE123" s="28"/>
    </row>
    <row r="124" spans="1:31">
      <c r="A124" s="60" t="s">
        <v>198</v>
      </c>
      <c r="B124" s="60"/>
      <c r="C124" s="60"/>
      <c r="D124" s="60"/>
      <c r="E124" s="6">
        <v>7.7</v>
      </c>
      <c r="F124" s="6" t="str">
        <f t="shared" si="11"/>
        <v/>
      </c>
      <c r="G124" s="17"/>
      <c r="I124" s="68" t="s">
        <v>165</v>
      </c>
      <c r="J124" s="68"/>
      <c r="K124" s="68"/>
      <c r="L124" s="68"/>
      <c r="M124" s="6">
        <v>2.9</v>
      </c>
      <c r="N124" s="6" t="str">
        <f t="shared" si="12"/>
        <v/>
      </c>
      <c r="O124" s="17"/>
      <c r="Q124" s="73" t="s">
        <v>145</v>
      </c>
      <c r="R124" s="74"/>
      <c r="S124" s="74"/>
      <c r="T124" s="75"/>
      <c r="U124" s="6">
        <v>0.01</v>
      </c>
      <c r="V124" s="6" t="str">
        <f t="shared" si="13"/>
        <v/>
      </c>
      <c r="W124" s="17"/>
      <c r="Y124" s="96"/>
      <c r="Z124" s="96"/>
      <c r="AA124" s="96"/>
      <c r="AB124" s="96"/>
      <c r="AC124" s="30"/>
      <c r="AD124" s="6" t="str">
        <f t="shared" si="14"/>
        <v/>
      </c>
      <c r="AE124" s="28"/>
    </row>
    <row r="125" spans="1:31">
      <c r="A125" s="60" t="s">
        <v>199</v>
      </c>
      <c r="B125" s="60"/>
      <c r="C125" s="60"/>
      <c r="D125" s="60"/>
      <c r="E125" s="6">
        <v>12.9</v>
      </c>
      <c r="F125" s="6" t="str">
        <f t="shared" si="11"/>
        <v/>
      </c>
      <c r="G125" s="17"/>
      <c r="I125" s="68" t="s">
        <v>166</v>
      </c>
      <c r="J125" s="68"/>
      <c r="K125" s="68"/>
      <c r="L125" s="68"/>
      <c r="M125" s="6">
        <v>2.2999999999999998</v>
      </c>
      <c r="N125" s="6" t="str">
        <f t="shared" si="12"/>
        <v/>
      </c>
      <c r="O125" s="17"/>
      <c r="Q125" s="73" t="s">
        <v>146</v>
      </c>
      <c r="R125" s="74"/>
      <c r="S125" s="74"/>
      <c r="T125" s="75"/>
      <c r="U125" s="6">
        <v>0.01</v>
      </c>
      <c r="V125" s="6" t="str">
        <f t="shared" si="13"/>
        <v/>
      </c>
      <c r="W125" s="17"/>
      <c r="Y125" s="96"/>
      <c r="Z125" s="96"/>
      <c r="AA125" s="96"/>
      <c r="AB125" s="96"/>
      <c r="AC125" s="30"/>
      <c r="AD125" s="6" t="str">
        <f t="shared" si="14"/>
        <v/>
      </c>
      <c r="AE125" s="28"/>
    </row>
    <row r="126" spans="1:31">
      <c r="A126" s="60" t="s">
        <v>200</v>
      </c>
      <c r="B126" s="60"/>
      <c r="C126" s="60"/>
      <c r="D126" s="60"/>
      <c r="E126" s="6">
        <v>15.1</v>
      </c>
      <c r="F126" s="6" t="str">
        <f t="shared" si="11"/>
        <v/>
      </c>
      <c r="G126" s="17"/>
      <c r="I126" s="68" t="s">
        <v>167</v>
      </c>
      <c r="J126" s="68"/>
      <c r="K126" s="68"/>
      <c r="L126" s="68"/>
      <c r="M126" s="6">
        <v>1.7</v>
      </c>
      <c r="N126" s="6" t="str">
        <f t="shared" si="12"/>
        <v/>
      </c>
      <c r="O126" s="17"/>
      <c r="Q126" s="73" t="s">
        <v>147</v>
      </c>
      <c r="R126" s="74"/>
      <c r="S126" s="74"/>
      <c r="T126" s="75"/>
      <c r="U126" s="6">
        <v>0.01</v>
      </c>
      <c r="V126" s="6" t="str">
        <f t="shared" si="13"/>
        <v/>
      </c>
      <c r="W126" s="17"/>
      <c r="Y126" s="96"/>
      <c r="Z126" s="96"/>
      <c r="AA126" s="96"/>
      <c r="AB126" s="96"/>
      <c r="AC126" s="30"/>
      <c r="AD126" s="6" t="str">
        <f t="shared" si="14"/>
        <v/>
      </c>
      <c r="AE126" s="28"/>
    </row>
    <row r="127" spans="1:31">
      <c r="A127" s="60" t="s">
        <v>201</v>
      </c>
      <c r="B127" s="60"/>
      <c r="C127" s="60"/>
      <c r="D127" s="60"/>
      <c r="E127" s="6">
        <v>17.2</v>
      </c>
      <c r="F127" s="6" t="str">
        <f t="shared" si="11"/>
        <v/>
      </c>
      <c r="G127" s="17"/>
      <c r="I127" s="68"/>
      <c r="J127" s="68"/>
      <c r="K127" s="68"/>
      <c r="L127" s="68"/>
      <c r="M127" s="6"/>
      <c r="N127" s="6" t="str">
        <f t="shared" si="12"/>
        <v/>
      </c>
      <c r="O127" s="28"/>
      <c r="Q127" s="68"/>
      <c r="R127" s="68"/>
      <c r="S127" s="68"/>
      <c r="T127" s="68"/>
      <c r="U127" s="6"/>
      <c r="V127" s="6" t="str">
        <f t="shared" si="13"/>
        <v/>
      </c>
      <c r="W127" s="28"/>
      <c r="Y127" s="96"/>
      <c r="Z127" s="96"/>
      <c r="AA127" s="96"/>
      <c r="AB127" s="96"/>
      <c r="AC127" s="30"/>
      <c r="AD127" s="6" t="str">
        <f t="shared" si="14"/>
        <v/>
      </c>
      <c r="AE127" s="28"/>
    </row>
    <row r="128" spans="1:31">
      <c r="A128" s="60" t="s">
        <v>202</v>
      </c>
      <c r="B128" s="60"/>
      <c r="C128" s="60"/>
      <c r="D128" s="60"/>
      <c r="E128" s="6">
        <v>21.5</v>
      </c>
      <c r="F128" s="6" t="str">
        <f t="shared" si="11"/>
        <v/>
      </c>
      <c r="G128" s="17"/>
      <c r="I128" s="68" t="s">
        <v>168</v>
      </c>
      <c r="J128" s="68"/>
      <c r="K128" s="68"/>
      <c r="L128" s="68"/>
      <c r="M128" s="6">
        <v>9</v>
      </c>
      <c r="N128" s="6" t="str">
        <f t="shared" si="12"/>
        <v/>
      </c>
      <c r="O128" s="17"/>
      <c r="Q128" s="68"/>
      <c r="R128" s="68"/>
      <c r="S128" s="68"/>
      <c r="T128" s="68"/>
      <c r="U128" s="6"/>
      <c r="V128" s="6" t="str">
        <f t="shared" si="13"/>
        <v/>
      </c>
      <c r="W128" s="28"/>
      <c r="Y128" s="96"/>
      <c r="Z128" s="96"/>
      <c r="AA128" s="96"/>
      <c r="AB128" s="96"/>
      <c r="AC128" s="30"/>
      <c r="AD128" s="6" t="str">
        <f t="shared" si="14"/>
        <v/>
      </c>
      <c r="AE128" s="28"/>
    </row>
    <row r="129" spans="1:31">
      <c r="A129" s="60"/>
      <c r="B129" s="60"/>
      <c r="C129" s="60"/>
      <c r="D129" s="60"/>
      <c r="E129" s="6"/>
      <c r="F129" s="6" t="str">
        <f t="shared" si="11"/>
        <v/>
      </c>
      <c r="G129" s="28"/>
      <c r="I129" s="68" t="s">
        <v>169</v>
      </c>
      <c r="J129" s="68"/>
      <c r="K129" s="68"/>
      <c r="L129" s="68"/>
      <c r="M129" s="6">
        <v>7.8</v>
      </c>
      <c r="N129" s="6" t="str">
        <f t="shared" si="12"/>
        <v/>
      </c>
      <c r="O129" s="17"/>
      <c r="Q129" s="68"/>
      <c r="R129" s="68"/>
      <c r="S129" s="68"/>
      <c r="T129" s="68"/>
      <c r="U129" s="6"/>
      <c r="V129" s="6" t="str">
        <f t="shared" si="13"/>
        <v/>
      </c>
      <c r="W129" s="28"/>
      <c r="Y129" s="96"/>
      <c r="Z129" s="96"/>
      <c r="AA129" s="96"/>
      <c r="AB129" s="96"/>
      <c r="AC129" s="30"/>
      <c r="AD129" s="6" t="str">
        <f t="shared" si="14"/>
        <v/>
      </c>
      <c r="AE129" s="28"/>
    </row>
    <row r="130" spans="1:31">
      <c r="A130" s="60" t="s">
        <v>203</v>
      </c>
      <c r="B130" s="60"/>
      <c r="C130" s="60"/>
      <c r="D130" s="60"/>
      <c r="E130" s="6">
        <v>4</v>
      </c>
      <c r="F130" s="6" t="str">
        <f t="shared" si="11"/>
        <v/>
      </c>
      <c r="G130" s="17"/>
      <c r="I130" s="68" t="s">
        <v>170</v>
      </c>
      <c r="J130" s="68"/>
      <c r="K130" s="68"/>
      <c r="L130" s="68"/>
      <c r="M130" s="6">
        <v>6.5</v>
      </c>
      <c r="N130" s="6" t="str">
        <f t="shared" si="12"/>
        <v/>
      </c>
      <c r="O130" s="17"/>
      <c r="Q130" s="68"/>
      <c r="R130" s="68"/>
      <c r="S130" s="68"/>
      <c r="T130" s="68"/>
      <c r="U130" s="6"/>
      <c r="V130" s="6" t="str">
        <f t="shared" si="13"/>
        <v/>
      </c>
      <c r="W130" s="28"/>
      <c r="Y130" s="96"/>
      <c r="Z130" s="96"/>
      <c r="AA130" s="96"/>
      <c r="AB130" s="96"/>
      <c r="AC130" s="30"/>
      <c r="AD130" s="6" t="str">
        <f t="shared" si="14"/>
        <v/>
      </c>
      <c r="AE130" s="28"/>
    </row>
    <row r="131" spans="1:31">
      <c r="A131" s="60" t="s">
        <v>204</v>
      </c>
      <c r="B131" s="60"/>
      <c r="C131" s="60"/>
      <c r="D131" s="60"/>
      <c r="E131" s="6">
        <v>2.8</v>
      </c>
      <c r="F131" s="6" t="str">
        <f t="shared" si="11"/>
        <v/>
      </c>
      <c r="G131" s="17"/>
      <c r="I131" s="68" t="s">
        <v>171</v>
      </c>
      <c r="J131" s="68"/>
      <c r="K131" s="68"/>
      <c r="L131" s="68"/>
      <c r="M131" s="6">
        <v>5.2</v>
      </c>
      <c r="N131" s="6" t="str">
        <f t="shared" si="12"/>
        <v/>
      </c>
      <c r="O131" s="17"/>
      <c r="Q131" s="68"/>
      <c r="R131" s="68"/>
      <c r="S131" s="68"/>
      <c r="T131" s="68"/>
      <c r="U131" s="6"/>
      <c r="V131" s="6" t="str">
        <f t="shared" si="13"/>
        <v/>
      </c>
      <c r="W131" s="28"/>
      <c r="Y131" s="96"/>
      <c r="Z131" s="96"/>
      <c r="AA131" s="96"/>
      <c r="AB131" s="96"/>
      <c r="AC131" s="30"/>
      <c r="AD131" s="6" t="str">
        <f t="shared" si="14"/>
        <v/>
      </c>
      <c r="AE131" s="28"/>
    </row>
    <row r="132" spans="1:31">
      <c r="A132" s="60" t="s">
        <v>205</v>
      </c>
      <c r="B132" s="60"/>
      <c r="C132" s="60"/>
      <c r="D132" s="60"/>
      <c r="E132" s="6">
        <v>5.6</v>
      </c>
      <c r="F132" s="6" t="str">
        <f t="shared" si="11"/>
        <v/>
      </c>
      <c r="G132" s="17"/>
      <c r="I132" s="68" t="s">
        <v>172</v>
      </c>
      <c r="J132" s="68"/>
      <c r="K132" s="68"/>
      <c r="L132" s="68"/>
      <c r="M132" s="6">
        <v>4</v>
      </c>
      <c r="N132" s="6" t="str">
        <f t="shared" si="12"/>
        <v/>
      </c>
      <c r="O132" s="17"/>
      <c r="Q132" s="68"/>
      <c r="R132" s="68"/>
      <c r="S132" s="68"/>
      <c r="T132" s="68"/>
      <c r="U132" s="6"/>
      <c r="V132" s="6" t="str">
        <f t="shared" si="13"/>
        <v/>
      </c>
      <c r="W132" s="28"/>
      <c r="Y132" s="96"/>
      <c r="Z132" s="96"/>
      <c r="AA132" s="96"/>
      <c r="AB132" s="96"/>
      <c r="AC132" s="30"/>
      <c r="AD132" s="6" t="str">
        <f t="shared" si="14"/>
        <v/>
      </c>
      <c r="AE132" s="28"/>
    </row>
    <row r="133" spans="1:31">
      <c r="A133" s="60" t="s">
        <v>206</v>
      </c>
      <c r="B133" s="60"/>
      <c r="C133" s="60"/>
      <c r="D133" s="60"/>
      <c r="E133" s="6">
        <v>6.7</v>
      </c>
      <c r="F133" s="6" t="str">
        <f t="shared" si="11"/>
        <v/>
      </c>
      <c r="G133" s="17"/>
      <c r="I133" s="68"/>
      <c r="J133" s="68"/>
      <c r="K133" s="68"/>
      <c r="L133" s="68"/>
      <c r="M133" s="6"/>
      <c r="N133" s="6" t="str">
        <f t="shared" si="12"/>
        <v/>
      </c>
      <c r="O133" s="28"/>
      <c r="Q133" s="68"/>
      <c r="R133" s="68"/>
      <c r="S133" s="68"/>
      <c r="T133" s="68"/>
      <c r="U133" s="6"/>
      <c r="V133" s="6" t="str">
        <f t="shared" si="13"/>
        <v/>
      </c>
      <c r="W133" s="28"/>
      <c r="Y133" s="96"/>
      <c r="Z133" s="96"/>
      <c r="AA133" s="96"/>
      <c r="AB133" s="96"/>
      <c r="AC133" s="30"/>
      <c r="AD133" s="6" t="str">
        <f t="shared" si="14"/>
        <v/>
      </c>
      <c r="AE133" s="28"/>
    </row>
    <row r="134" spans="1:31">
      <c r="A134" s="60" t="s">
        <v>207</v>
      </c>
      <c r="B134" s="60"/>
      <c r="C134" s="60"/>
      <c r="D134" s="60"/>
      <c r="E134" s="6">
        <v>7.8</v>
      </c>
      <c r="F134" s="6" t="str">
        <f t="shared" si="11"/>
        <v/>
      </c>
      <c r="G134" s="17"/>
      <c r="I134" s="68" t="s">
        <v>173</v>
      </c>
      <c r="J134" s="68"/>
      <c r="K134" s="68"/>
      <c r="L134" s="68"/>
      <c r="M134" s="6">
        <v>9</v>
      </c>
      <c r="N134" s="6" t="str">
        <f t="shared" si="12"/>
        <v/>
      </c>
      <c r="O134" s="17"/>
      <c r="Q134" s="68"/>
      <c r="R134" s="68"/>
      <c r="S134" s="68"/>
      <c r="T134" s="68"/>
      <c r="U134" s="6"/>
      <c r="V134" s="6" t="str">
        <f t="shared" si="13"/>
        <v/>
      </c>
      <c r="W134" s="28"/>
      <c r="Y134" s="96"/>
      <c r="Z134" s="96"/>
      <c r="AA134" s="96"/>
      <c r="AB134" s="96"/>
      <c r="AC134" s="30"/>
      <c r="AD134" s="6" t="str">
        <f t="shared" si="14"/>
        <v/>
      </c>
      <c r="AE134" s="28"/>
    </row>
    <row r="135" spans="1:31">
      <c r="A135" s="60"/>
      <c r="B135" s="60"/>
      <c r="C135" s="60"/>
      <c r="D135" s="60"/>
      <c r="E135" s="6"/>
      <c r="F135" s="6" t="str">
        <f t="shared" si="11"/>
        <v/>
      </c>
      <c r="G135" s="28"/>
      <c r="I135" s="68"/>
      <c r="J135" s="68"/>
      <c r="K135" s="68"/>
      <c r="L135" s="68"/>
      <c r="M135" s="6"/>
      <c r="N135" s="6" t="str">
        <f t="shared" si="12"/>
        <v/>
      </c>
      <c r="O135" s="28"/>
      <c r="Q135" s="68"/>
      <c r="R135" s="68"/>
      <c r="S135" s="68"/>
      <c r="T135" s="68"/>
      <c r="U135" s="6"/>
      <c r="V135" s="6" t="str">
        <f t="shared" si="13"/>
        <v/>
      </c>
      <c r="W135" s="28"/>
      <c r="Y135" s="96"/>
      <c r="Z135" s="96"/>
      <c r="AA135" s="96"/>
      <c r="AB135" s="96"/>
      <c r="AC135" s="30"/>
      <c r="AD135" s="6" t="str">
        <f t="shared" si="14"/>
        <v/>
      </c>
      <c r="AE135" s="28"/>
    </row>
    <row r="136" spans="1:31">
      <c r="A136" s="60" t="s">
        <v>208</v>
      </c>
      <c r="B136" s="60"/>
      <c r="C136" s="60"/>
      <c r="D136" s="60"/>
      <c r="E136" s="6">
        <v>11.5</v>
      </c>
      <c r="F136" s="6" t="str">
        <f t="shared" si="11"/>
        <v/>
      </c>
      <c r="G136" s="17"/>
      <c r="I136" s="68" t="s">
        <v>174</v>
      </c>
      <c r="J136" s="68"/>
      <c r="K136" s="68"/>
      <c r="L136" s="68"/>
      <c r="M136" s="6">
        <v>6.1</v>
      </c>
      <c r="N136" s="6" t="str">
        <f t="shared" si="12"/>
        <v/>
      </c>
      <c r="O136" s="17"/>
      <c r="Q136" s="68"/>
      <c r="R136" s="68"/>
      <c r="S136" s="68"/>
      <c r="T136" s="68"/>
      <c r="U136" s="6"/>
      <c r="V136" s="6" t="str">
        <f t="shared" si="13"/>
        <v/>
      </c>
      <c r="W136" s="28"/>
      <c r="Y136" s="96"/>
      <c r="Z136" s="96"/>
      <c r="AA136" s="96"/>
      <c r="AB136" s="96"/>
      <c r="AC136" s="30"/>
      <c r="AD136" s="6" t="str">
        <f t="shared" si="14"/>
        <v/>
      </c>
      <c r="AE136" s="28"/>
    </row>
    <row r="137" spans="1:31">
      <c r="A137" s="60" t="s">
        <v>209</v>
      </c>
      <c r="B137" s="60"/>
      <c r="C137" s="60"/>
      <c r="D137" s="60"/>
      <c r="E137" s="6">
        <v>17</v>
      </c>
      <c r="F137" s="6" t="str">
        <f t="shared" si="11"/>
        <v/>
      </c>
      <c r="G137" s="17"/>
      <c r="I137" s="68" t="s">
        <v>175</v>
      </c>
      <c r="J137" s="68"/>
      <c r="K137" s="68"/>
      <c r="L137" s="68"/>
      <c r="M137" s="6">
        <v>5.5</v>
      </c>
      <c r="N137" s="6" t="str">
        <f t="shared" si="12"/>
        <v/>
      </c>
      <c r="O137" s="17"/>
      <c r="Q137" s="68"/>
      <c r="R137" s="68"/>
      <c r="S137" s="68"/>
      <c r="T137" s="68"/>
      <c r="U137" s="6"/>
      <c r="V137" s="6" t="str">
        <f t="shared" si="13"/>
        <v/>
      </c>
      <c r="W137" s="28"/>
      <c r="Y137" s="96"/>
      <c r="Z137" s="96"/>
      <c r="AA137" s="96"/>
      <c r="AB137" s="96"/>
      <c r="AC137" s="30"/>
      <c r="AD137" s="6" t="str">
        <f t="shared" si="14"/>
        <v/>
      </c>
      <c r="AE137" s="28"/>
    </row>
    <row r="138" spans="1:31">
      <c r="A138" s="60"/>
      <c r="B138" s="60"/>
      <c r="C138" s="60"/>
      <c r="D138" s="60"/>
      <c r="E138" s="6"/>
      <c r="F138" s="6" t="str">
        <f t="shared" si="11"/>
        <v/>
      </c>
      <c r="G138" s="28"/>
      <c r="I138" s="68" t="s">
        <v>176</v>
      </c>
      <c r="J138" s="68"/>
      <c r="K138" s="68"/>
      <c r="L138" s="68"/>
      <c r="M138" s="6">
        <v>4.4000000000000004</v>
      </c>
      <c r="N138" s="6" t="str">
        <f t="shared" si="12"/>
        <v/>
      </c>
      <c r="O138" s="17"/>
      <c r="Q138" s="68"/>
      <c r="R138" s="68"/>
      <c r="S138" s="68"/>
      <c r="T138" s="68"/>
      <c r="U138" s="6"/>
      <c r="V138" s="6" t="str">
        <f t="shared" si="13"/>
        <v/>
      </c>
      <c r="W138" s="28"/>
      <c r="Y138" s="96"/>
      <c r="Z138" s="96"/>
      <c r="AA138" s="96"/>
      <c r="AB138" s="96"/>
      <c r="AC138" s="30"/>
      <c r="AD138" s="6" t="str">
        <f t="shared" si="14"/>
        <v/>
      </c>
      <c r="AE138" s="28"/>
    </row>
    <row r="139" spans="1:31">
      <c r="A139" s="60" t="s">
        <v>210</v>
      </c>
      <c r="B139" s="60"/>
      <c r="C139" s="60"/>
      <c r="D139" s="60"/>
      <c r="E139" s="6">
        <v>2.5</v>
      </c>
      <c r="F139" s="6" t="str">
        <f t="shared" si="11"/>
        <v/>
      </c>
      <c r="G139" s="17"/>
      <c r="I139" s="68" t="s">
        <v>177</v>
      </c>
      <c r="J139" s="68"/>
      <c r="K139" s="68"/>
      <c r="L139" s="68"/>
      <c r="M139" s="6">
        <v>3.7</v>
      </c>
      <c r="N139" s="6" t="str">
        <f t="shared" si="12"/>
        <v/>
      </c>
      <c r="O139" s="17"/>
      <c r="Q139" s="68"/>
      <c r="R139" s="68"/>
      <c r="S139" s="68"/>
      <c r="T139" s="68"/>
      <c r="U139" s="6"/>
      <c r="V139" s="6" t="str">
        <f t="shared" si="13"/>
        <v/>
      </c>
      <c r="W139" s="28"/>
      <c r="Y139" s="96"/>
      <c r="Z139" s="96"/>
      <c r="AA139" s="96"/>
      <c r="AB139" s="96"/>
      <c r="AC139" s="30"/>
      <c r="AD139" s="6" t="str">
        <f t="shared" si="14"/>
        <v/>
      </c>
      <c r="AE139" s="28"/>
    </row>
    <row r="140" spans="1:31">
      <c r="A140" s="60" t="s">
        <v>211</v>
      </c>
      <c r="B140" s="60"/>
      <c r="C140" s="60"/>
      <c r="D140" s="60"/>
      <c r="E140" s="6">
        <v>2.1</v>
      </c>
      <c r="F140" s="6" t="str">
        <f t="shared" si="11"/>
        <v/>
      </c>
      <c r="G140" s="17"/>
      <c r="I140" s="68" t="s">
        <v>178</v>
      </c>
      <c r="J140" s="68"/>
      <c r="K140" s="68"/>
      <c r="L140" s="68"/>
      <c r="M140" s="6">
        <v>2.8</v>
      </c>
      <c r="N140" s="6" t="str">
        <f t="shared" si="12"/>
        <v/>
      </c>
      <c r="O140" s="17"/>
      <c r="Q140" s="68"/>
      <c r="R140" s="68"/>
      <c r="S140" s="68"/>
      <c r="T140" s="68"/>
      <c r="U140" s="6"/>
      <c r="V140" s="6" t="str">
        <f t="shared" si="13"/>
        <v/>
      </c>
      <c r="W140" s="28"/>
      <c r="Y140" s="96"/>
      <c r="Z140" s="96"/>
      <c r="AA140" s="96"/>
      <c r="AB140" s="96"/>
      <c r="AC140" s="30"/>
      <c r="AD140" s="6" t="str">
        <f t="shared" si="14"/>
        <v/>
      </c>
      <c r="AE140" s="28"/>
    </row>
    <row r="141" spans="1:31">
      <c r="A141" s="94"/>
      <c r="B141" s="94"/>
      <c r="C141" s="94"/>
      <c r="D141" s="94"/>
      <c r="E141" s="7"/>
      <c r="F141" s="6" t="str">
        <f t="shared" si="11"/>
        <v/>
      </c>
      <c r="G141" s="28"/>
      <c r="H141" s="10"/>
      <c r="I141" s="94"/>
      <c r="J141" s="94"/>
      <c r="K141" s="94"/>
      <c r="L141" s="94"/>
      <c r="M141" s="7"/>
      <c r="N141" s="6" t="str">
        <f t="shared" si="12"/>
        <v/>
      </c>
      <c r="O141" s="28"/>
      <c r="P141" s="10"/>
      <c r="Q141" s="68"/>
      <c r="R141" s="68"/>
      <c r="S141" s="68"/>
      <c r="T141" s="68"/>
      <c r="U141" s="7"/>
      <c r="V141" s="6" t="str">
        <f t="shared" si="13"/>
        <v/>
      </c>
      <c r="W141" s="28"/>
      <c r="X141" s="10"/>
      <c r="Y141" s="96"/>
      <c r="Z141" s="96"/>
      <c r="AA141" s="96"/>
      <c r="AB141" s="96"/>
      <c r="AC141" s="31"/>
      <c r="AD141" s="6" t="str">
        <f t="shared" si="14"/>
        <v/>
      </c>
      <c r="AE141" s="28"/>
    </row>
    <row r="142" spans="1:31">
      <c r="A142" s="94"/>
      <c r="B142" s="94"/>
      <c r="C142" s="94"/>
      <c r="D142" s="94"/>
      <c r="E142" s="7"/>
      <c r="F142" s="6" t="str">
        <f t="shared" si="11"/>
        <v/>
      </c>
      <c r="G142" s="28"/>
      <c r="H142" s="10"/>
      <c r="I142" s="94"/>
      <c r="J142" s="94"/>
      <c r="K142" s="94"/>
      <c r="L142" s="94"/>
      <c r="M142" s="7"/>
      <c r="N142" s="6" t="str">
        <f t="shared" si="12"/>
        <v/>
      </c>
      <c r="O142" s="28"/>
      <c r="P142" s="10"/>
      <c r="Q142" s="68"/>
      <c r="R142" s="68"/>
      <c r="S142" s="68"/>
      <c r="T142" s="68"/>
      <c r="U142" s="7"/>
      <c r="V142" s="6" t="str">
        <f t="shared" si="13"/>
        <v/>
      </c>
      <c r="W142" s="28"/>
      <c r="X142" s="10"/>
      <c r="Y142" s="96"/>
      <c r="Z142" s="96"/>
      <c r="AA142" s="96"/>
      <c r="AB142" s="96"/>
      <c r="AC142" s="31"/>
      <c r="AD142" s="6" t="str">
        <f t="shared" si="14"/>
        <v/>
      </c>
      <c r="AE142" s="28"/>
    </row>
    <row r="143" spans="1:31" ht="22.5">
      <c r="A143" s="77" t="s">
        <v>240</v>
      </c>
      <c r="B143" s="77"/>
      <c r="C143" s="77"/>
      <c r="D143" s="77"/>
      <c r="E143" s="76" t="s">
        <v>238</v>
      </c>
      <c r="F143" s="76"/>
      <c r="G143" s="76"/>
      <c r="H143" s="12"/>
      <c r="I143" s="69" t="s">
        <v>241</v>
      </c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12"/>
      <c r="Y143" s="69" t="str">
        <f>IF('1'!Y95="","",'1'!Y95)</f>
        <v/>
      </c>
      <c r="Z143" s="69"/>
      <c r="AA143" s="69"/>
      <c r="AB143" s="69"/>
      <c r="AC143" s="14"/>
      <c r="AD143" s="14" t="str">
        <f t="shared" si="14"/>
        <v/>
      </c>
      <c r="AE143" s="12"/>
    </row>
    <row r="144" spans="1:31" ht="28.5">
      <c r="A144" s="77"/>
      <c r="B144" s="77"/>
      <c r="C144" s="77"/>
      <c r="D144" s="77"/>
      <c r="E144" s="76" t="s">
        <v>239</v>
      </c>
      <c r="F144" s="76"/>
      <c r="G144" s="76"/>
      <c r="H144" s="12"/>
      <c r="I144" s="69" t="s">
        <v>242</v>
      </c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12"/>
      <c r="Y144" s="70" t="str">
        <f>IF('1'!Y96="","",'1'!Y96)</f>
        <v/>
      </c>
      <c r="Z144" s="70"/>
      <c r="AA144" s="70"/>
      <c r="AB144" s="70"/>
      <c r="AC144" s="76" t="str">
        <f>IF('1'!AC96="","",'1'!AC96)</f>
        <v/>
      </c>
      <c r="AD144" s="76"/>
      <c r="AE144" s="76"/>
    </row>
  </sheetData>
  <sheetProtection algorithmName="SHA-512" hashValue="RsiyRCBE7llK/N8R+xdlI88j4YtDBXHhe5rRTk9vRZ4KMdi2Rj1xqy/FVMmvIWH5CGbaNUf2H1YHYQZuBfSmDA==" saltValue="z5ZgZ5OFnfvrcl8YtD3t6w==" spinCount="100000" sheet="1" objects="1" scenarios="1"/>
  <mergeCells count="570">
    <mergeCell ref="AC144:AE144"/>
    <mergeCell ref="I48:W48"/>
    <mergeCell ref="I47:W47"/>
    <mergeCell ref="I95:W95"/>
    <mergeCell ref="I96:W96"/>
    <mergeCell ref="I143:W143"/>
    <mergeCell ref="I144:W144"/>
    <mergeCell ref="A142:D142"/>
    <mergeCell ref="I142:L142"/>
    <mergeCell ref="Q142:T142"/>
    <mergeCell ref="Y142:AB142"/>
    <mergeCell ref="A143:D144"/>
    <mergeCell ref="E143:G143"/>
    <mergeCell ref="Y143:AB143"/>
    <mergeCell ref="E144:G144"/>
    <mergeCell ref="Y144:AB144"/>
    <mergeCell ref="A139:D139"/>
    <mergeCell ref="I139:L139"/>
    <mergeCell ref="Q139:T139"/>
    <mergeCell ref="Y139:AB139"/>
    <mergeCell ref="A140:D140"/>
    <mergeCell ref="I140:L140"/>
    <mergeCell ref="Q140:T140"/>
    <mergeCell ref="Y140:AB140"/>
    <mergeCell ref="A141:D141"/>
    <mergeCell ref="I141:L141"/>
    <mergeCell ref="Q141:T141"/>
    <mergeCell ref="Y141:AB141"/>
    <mergeCell ref="A136:D136"/>
    <mergeCell ref="I136:L136"/>
    <mergeCell ref="Q136:T136"/>
    <mergeCell ref="Y136:AB136"/>
    <mergeCell ref="A137:D137"/>
    <mergeCell ref="I137:L137"/>
    <mergeCell ref="Q137:T137"/>
    <mergeCell ref="Y137:AB137"/>
    <mergeCell ref="A138:D138"/>
    <mergeCell ref="I138:L138"/>
    <mergeCell ref="Q138:T138"/>
    <mergeCell ref="Y138:AB138"/>
    <mergeCell ref="A133:D133"/>
    <mergeCell ref="I133:L133"/>
    <mergeCell ref="Q133:T133"/>
    <mergeCell ref="Y133:AB133"/>
    <mergeCell ref="A134:D134"/>
    <mergeCell ref="I134:L134"/>
    <mergeCell ref="Q134:T134"/>
    <mergeCell ref="Y134:AB134"/>
    <mergeCell ref="A135:D135"/>
    <mergeCell ref="I135:L135"/>
    <mergeCell ref="Q135:T135"/>
    <mergeCell ref="Y135:AB135"/>
    <mergeCell ref="A130:D130"/>
    <mergeCell ref="I130:L130"/>
    <mergeCell ref="Q130:T130"/>
    <mergeCell ref="Y130:AB130"/>
    <mergeCell ref="A131:D131"/>
    <mergeCell ref="I131:L131"/>
    <mergeCell ref="Q131:T131"/>
    <mergeCell ref="Y131:AB131"/>
    <mergeCell ref="A132:D132"/>
    <mergeCell ref="I132:L132"/>
    <mergeCell ref="Q132:T132"/>
    <mergeCell ref="Y132:AB132"/>
    <mergeCell ref="A127:D127"/>
    <mergeCell ref="I127:L127"/>
    <mergeCell ref="Q127:T127"/>
    <mergeCell ref="Y127:AB127"/>
    <mergeCell ref="A128:D128"/>
    <mergeCell ref="I128:L128"/>
    <mergeCell ref="Q128:T128"/>
    <mergeCell ref="Y128:AB128"/>
    <mergeCell ref="A129:D129"/>
    <mergeCell ref="I129:L129"/>
    <mergeCell ref="Q129:T129"/>
    <mergeCell ref="Y129:AB129"/>
    <mergeCell ref="A124:D124"/>
    <mergeCell ref="I124:L124"/>
    <mergeCell ref="Q124:T124"/>
    <mergeCell ref="Y124:AB124"/>
    <mergeCell ref="A125:D125"/>
    <mergeCell ref="I125:L125"/>
    <mergeCell ref="Q125:T125"/>
    <mergeCell ref="Y125:AB125"/>
    <mergeCell ref="A126:D126"/>
    <mergeCell ref="I126:L126"/>
    <mergeCell ref="Q126:T126"/>
    <mergeCell ref="Y126:AB126"/>
    <mergeCell ref="A121:D121"/>
    <mergeCell ref="I121:L121"/>
    <mergeCell ref="Q121:T121"/>
    <mergeCell ref="Y121:AB121"/>
    <mergeCell ref="A122:D122"/>
    <mergeCell ref="I122:L122"/>
    <mergeCell ref="Q122:T122"/>
    <mergeCell ref="Y122:AB122"/>
    <mergeCell ref="A123:D123"/>
    <mergeCell ref="I123:L123"/>
    <mergeCell ref="Q123:T123"/>
    <mergeCell ref="Y123:AB123"/>
    <mergeCell ref="A118:D118"/>
    <mergeCell ref="I118:L118"/>
    <mergeCell ref="Q118:T118"/>
    <mergeCell ref="Y118:AB118"/>
    <mergeCell ref="A119:D119"/>
    <mergeCell ref="I119:L119"/>
    <mergeCell ref="Q119:T119"/>
    <mergeCell ref="Y119:AB119"/>
    <mergeCell ref="A120:D120"/>
    <mergeCell ref="I120:L120"/>
    <mergeCell ref="Q120:T120"/>
    <mergeCell ref="Y120:AB120"/>
    <mergeCell ref="A115:D115"/>
    <mergeCell ref="I115:L115"/>
    <mergeCell ref="Q115:T115"/>
    <mergeCell ref="Y115:AB115"/>
    <mergeCell ref="A116:D116"/>
    <mergeCell ref="I116:L116"/>
    <mergeCell ref="Q116:T116"/>
    <mergeCell ref="Y116:AB116"/>
    <mergeCell ref="A117:D117"/>
    <mergeCell ref="I117:L117"/>
    <mergeCell ref="Q117:T117"/>
    <mergeCell ref="Y117:AB117"/>
    <mergeCell ref="A112:D112"/>
    <mergeCell ref="I112:L112"/>
    <mergeCell ref="Q112:T112"/>
    <mergeCell ref="Y112:AB112"/>
    <mergeCell ref="A113:D113"/>
    <mergeCell ref="I113:L113"/>
    <mergeCell ref="Q113:T113"/>
    <mergeCell ref="Y113:AB113"/>
    <mergeCell ref="A114:D114"/>
    <mergeCell ref="I114:L114"/>
    <mergeCell ref="Q114:T114"/>
    <mergeCell ref="Y114:AB114"/>
    <mergeCell ref="A109:D109"/>
    <mergeCell ref="I109:L109"/>
    <mergeCell ref="Q109:T109"/>
    <mergeCell ref="Y109:AB109"/>
    <mergeCell ref="A110:D110"/>
    <mergeCell ref="I110:L110"/>
    <mergeCell ref="Q110:T110"/>
    <mergeCell ref="Y110:AB110"/>
    <mergeCell ref="A111:D111"/>
    <mergeCell ref="I111:L111"/>
    <mergeCell ref="Q111:T111"/>
    <mergeCell ref="Y111:AB111"/>
    <mergeCell ref="A106:D106"/>
    <mergeCell ref="I106:L106"/>
    <mergeCell ref="Q106:T106"/>
    <mergeCell ref="Y106:AB106"/>
    <mergeCell ref="A107:D107"/>
    <mergeCell ref="I107:L107"/>
    <mergeCell ref="Q107:T107"/>
    <mergeCell ref="Y107:AB107"/>
    <mergeCell ref="A108:D108"/>
    <mergeCell ref="I108:L108"/>
    <mergeCell ref="Q108:T108"/>
    <mergeCell ref="Y108:AB108"/>
    <mergeCell ref="A103:D103"/>
    <mergeCell ref="I103:L103"/>
    <mergeCell ref="Q103:T103"/>
    <mergeCell ref="Y103:AB103"/>
    <mergeCell ref="A104:D104"/>
    <mergeCell ref="I104:L104"/>
    <mergeCell ref="Q104:T104"/>
    <mergeCell ref="Y104:AB104"/>
    <mergeCell ref="A105:D105"/>
    <mergeCell ref="I105:L105"/>
    <mergeCell ref="Q105:T105"/>
    <mergeCell ref="Y105:AB105"/>
    <mergeCell ref="A100:B100"/>
    <mergeCell ref="C100:G100"/>
    <mergeCell ref="I100:T100"/>
    <mergeCell ref="V100:Y100"/>
    <mergeCell ref="Z100:AB100"/>
    <mergeCell ref="AC100:AE100"/>
    <mergeCell ref="A101:B101"/>
    <mergeCell ref="C101:G101"/>
    <mergeCell ref="I101:T101"/>
    <mergeCell ref="V101:W101"/>
    <mergeCell ref="X101:Y101"/>
    <mergeCell ref="AA101:AB101"/>
    <mergeCell ref="AC101:AD101"/>
    <mergeCell ref="AC96:AE96"/>
    <mergeCell ref="A98:B98"/>
    <mergeCell ref="C98:G98"/>
    <mergeCell ref="V98:Y98"/>
    <mergeCell ref="Z98:AE98"/>
    <mergeCell ref="A99:B99"/>
    <mergeCell ref="C99:G99"/>
    <mergeCell ref="V99:Y99"/>
    <mergeCell ref="Z99:AA99"/>
    <mergeCell ref="AC99:AD99"/>
    <mergeCell ref="A94:D94"/>
    <mergeCell ref="I94:L94"/>
    <mergeCell ref="Q94:T94"/>
    <mergeCell ref="Y94:AB94"/>
    <mergeCell ref="A95:D96"/>
    <mergeCell ref="E95:G95"/>
    <mergeCell ref="Y95:AB95"/>
    <mergeCell ref="E96:G96"/>
    <mergeCell ref="Y96:AB96"/>
    <mergeCell ref="A91:D91"/>
    <mergeCell ref="I91:L91"/>
    <mergeCell ref="Q91:T91"/>
    <mergeCell ref="Y91:AB91"/>
    <mergeCell ref="A92:D92"/>
    <mergeCell ref="I92:L92"/>
    <mergeCell ref="Q92:T92"/>
    <mergeCell ref="Y92:AB92"/>
    <mergeCell ref="A93:D93"/>
    <mergeCell ref="I93:L93"/>
    <mergeCell ref="Q93:T93"/>
    <mergeCell ref="Y93:AB93"/>
    <mergeCell ref="A88:D88"/>
    <mergeCell ref="I88:L88"/>
    <mergeCell ref="Q88:T88"/>
    <mergeCell ref="Y88:AB88"/>
    <mergeCell ref="A89:D89"/>
    <mergeCell ref="I89:L89"/>
    <mergeCell ref="Q89:T89"/>
    <mergeCell ref="Y89:AB89"/>
    <mergeCell ref="A90:D90"/>
    <mergeCell ref="I90:L90"/>
    <mergeCell ref="Q90:T90"/>
    <mergeCell ref="Y90:AB90"/>
    <mergeCell ref="A85:D85"/>
    <mergeCell ref="I85:L85"/>
    <mergeCell ref="Q85:T85"/>
    <mergeCell ref="Y85:AB85"/>
    <mergeCell ref="A86:D86"/>
    <mergeCell ref="I86:L86"/>
    <mergeCell ref="Q86:T86"/>
    <mergeCell ref="Y86:AB86"/>
    <mergeCell ref="A87:D87"/>
    <mergeCell ref="I87:L87"/>
    <mergeCell ref="Q87:T87"/>
    <mergeCell ref="Y87:AB87"/>
    <mergeCell ref="A82:D82"/>
    <mergeCell ref="I82:L82"/>
    <mergeCell ref="Q82:T82"/>
    <mergeCell ref="Y82:AB82"/>
    <mergeCell ref="A83:D83"/>
    <mergeCell ref="I83:L83"/>
    <mergeCell ref="Q83:T83"/>
    <mergeCell ref="Y83:AB83"/>
    <mergeCell ref="A84:D84"/>
    <mergeCell ref="I84:L84"/>
    <mergeCell ref="Q84:T84"/>
    <mergeCell ref="Y84:AB84"/>
    <mergeCell ref="A79:D79"/>
    <mergeCell ref="I79:L79"/>
    <mergeCell ref="Q79:T79"/>
    <mergeCell ref="Y79:AB79"/>
    <mergeCell ref="A80:D80"/>
    <mergeCell ref="I80:L80"/>
    <mergeCell ref="Q80:T80"/>
    <mergeCell ref="Y80:AB80"/>
    <mergeCell ref="A81:D81"/>
    <mergeCell ref="I81:L81"/>
    <mergeCell ref="Q81:T81"/>
    <mergeCell ref="Y81:AB81"/>
    <mergeCell ref="A76:D76"/>
    <mergeCell ref="I76:L76"/>
    <mergeCell ref="Q76:T76"/>
    <mergeCell ref="Y76:AB76"/>
    <mergeCell ref="A77:D77"/>
    <mergeCell ref="I77:L77"/>
    <mergeCell ref="Q77:T77"/>
    <mergeCell ref="Y77:AB77"/>
    <mergeCell ref="A78:D78"/>
    <mergeCell ref="I78:L78"/>
    <mergeCell ref="Q78:T78"/>
    <mergeCell ref="Y78:AB78"/>
    <mergeCell ref="A73:D73"/>
    <mergeCell ref="I73:L73"/>
    <mergeCell ref="Q73:T73"/>
    <mergeCell ref="Y73:AB73"/>
    <mergeCell ref="A74:D74"/>
    <mergeCell ref="I74:L74"/>
    <mergeCell ref="Q74:T74"/>
    <mergeCell ref="Y74:AB74"/>
    <mergeCell ref="A75:D75"/>
    <mergeCell ref="I75:L75"/>
    <mergeCell ref="Q75:T75"/>
    <mergeCell ref="Y75:AB75"/>
    <mergeCell ref="V53:W53"/>
    <mergeCell ref="X53:Y53"/>
    <mergeCell ref="AA53:AB53"/>
    <mergeCell ref="AC53:AD53"/>
    <mergeCell ref="A71:D71"/>
    <mergeCell ref="I71:L71"/>
    <mergeCell ref="Q71:T71"/>
    <mergeCell ref="Y71:AB71"/>
    <mergeCell ref="A72:D72"/>
    <mergeCell ref="I72:L72"/>
    <mergeCell ref="Q72:T72"/>
    <mergeCell ref="Y72:AB72"/>
    <mergeCell ref="Q68:T68"/>
    <mergeCell ref="Q69:T69"/>
    <mergeCell ref="Q60:T60"/>
    <mergeCell ref="Q59:T59"/>
    <mergeCell ref="Q58:T58"/>
    <mergeCell ref="Q57:T57"/>
    <mergeCell ref="Q56:T56"/>
    <mergeCell ref="Q55:T55"/>
    <mergeCell ref="I53:T53"/>
    <mergeCell ref="Q70:T70"/>
    <mergeCell ref="A61:D61"/>
    <mergeCell ref="A60:D60"/>
    <mergeCell ref="V50:Y50"/>
    <mergeCell ref="Z50:AE50"/>
    <mergeCell ref="A51:B51"/>
    <mergeCell ref="C51:G51"/>
    <mergeCell ref="V51:Y51"/>
    <mergeCell ref="Z51:AA51"/>
    <mergeCell ref="AC51:AD51"/>
    <mergeCell ref="A52:B52"/>
    <mergeCell ref="C52:G52"/>
    <mergeCell ref="I52:T52"/>
    <mergeCell ref="V52:Y52"/>
    <mergeCell ref="Z52:AB52"/>
    <mergeCell ref="AC52:AE52"/>
    <mergeCell ref="AC48:AE48"/>
    <mergeCell ref="I4:T4"/>
    <mergeCell ref="I5:T5"/>
    <mergeCell ref="Y7:AB7"/>
    <mergeCell ref="I45:L45"/>
    <mergeCell ref="Q10:T10"/>
    <mergeCell ref="Q9:T9"/>
    <mergeCell ref="Q8:T8"/>
    <mergeCell ref="Q7:T7"/>
    <mergeCell ref="Q13:T13"/>
    <mergeCell ref="Q14:T14"/>
    <mergeCell ref="Q15:T15"/>
    <mergeCell ref="Q16:T16"/>
    <mergeCell ref="Q17:T17"/>
    <mergeCell ref="Q18:T18"/>
    <mergeCell ref="Q19:T19"/>
    <mergeCell ref="Q20:T20"/>
    <mergeCell ref="Q11:T11"/>
    <mergeCell ref="I13:L13"/>
    <mergeCell ref="Q37:T37"/>
    <mergeCell ref="Q46:T46"/>
    <mergeCell ref="Q45:T45"/>
    <mergeCell ref="Q44:T44"/>
    <mergeCell ref="Q43:T43"/>
    <mergeCell ref="Q66:T66"/>
    <mergeCell ref="Q67:T67"/>
    <mergeCell ref="Q30:T30"/>
    <mergeCell ref="Q29:T29"/>
    <mergeCell ref="Q28:T28"/>
    <mergeCell ref="Q27:T27"/>
    <mergeCell ref="Q26:T26"/>
    <mergeCell ref="Q25:T25"/>
    <mergeCell ref="Q36:T36"/>
    <mergeCell ref="Q34:T34"/>
    <mergeCell ref="Q35:T35"/>
    <mergeCell ref="Q33:T33"/>
    <mergeCell ref="Q32:T32"/>
    <mergeCell ref="Q31:T31"/>
    <mergeCell ref="Q42:T42"/>
    <mergeCell ref="Q41:T41"/>
    <mergeCell ref="Q40:T40"/>
    <mergeCell ref="Q39:T39"/>
    <mergeCell ref="Q38:T38"/>
    <mergeCell ref="I21:L21"/>
    <mergeCell ref="Q65:T65"/>
    <mergeCell ref="Q64:T64"/>
    <mergeCell ref="Q63:T63"/>
    <mergeCell ref="Q62:T62"/>
    <mergeCell ref="Q61:T61"/>
    <mergeCell ref="I26:L26"/>
    <mergeCell ref="I25:L25"/>
    <mergeCell ref="I24:L24"/>
    <mergeCell ref="I35:L35"/>
    <mergeCell ref="I34:L34"/>
    <mergeCell ref="I33:L33"/>
    <mergeCell ref="I32:L32"/>
    <mergeCell ref="I31:L31"/>
    <mergeCell ref="I30:L30"/>
    <mergeCell ref="I41:L41"/>
    <mergeCell ref="I40:L40"/>
    <mergeCell ref="I39:L39"/>
    <mergeCell ref="I38:L38"/>
    <mergeCell ref="I37:L37"/>
    <mergeCell ref="Q24:T24"/>
    <mergeCell ref="Q23:T23"/>
    <mergeCell ref="Q22:T22"/>
    <mergeCell ref="Q21:T21"/>
    <mergeCell ref="I28:L28"/>
    <mergeCell ref="I27:L27"/>
    <mergeCell ref="I36:L36"/>
    <mergeCell ref="I46:L46"/>
    <mergeCell ref="I44:L44"/>
    <mergeCell ref="I43:L43"/>
    <mergeCell ref="I42:L42"/>
    <mergeCell ref="I23:L23"/>
    <mergeCell ref="I22:L22"/>
    <mergeCell ref="E48:G48"/>
    <mergeCell ref="E47:G47"/>
    <mergeCell ref="A47:D48"/>
    <mergeCell ref="A50:B50"/>
    <mergeCell ref="C50:G50"/>
    <mergeCell ref="A53:B53"/>
    <mergeCell ref="C53:G53"/>
    <mergeCell ref="A62:D62"/>
    <mergeCell ref="I7:L7"/>
    <mergeCell ref="I62:L62"/>
    <mergeCell ref="I55:L55"/>
    <mergeCell ref="I60:L60"/>
    <mergeCell ref="I59:L59"/>
    <mergeCell ref="I58:L58"/>
    <mergeCell ref="I57:L57"/>
    <mergeCell ref="I56:L56"/>
    <mergeCell ref="I16:L16"/>
    <mergeCell ref="I15:L15"/>
    <mergeCell ref="I14:L14"/>
    <mergeCell ref="I20:L20"/>
    <mergeCell ref="I19:L19"/>
    <mergeCell ref="I17:L17"/>
    <mergeCell ref="I18:L18"/>
    <mergeCell ref="I29:L29"/>
    <mergeCell ref="I70:L70"/>
    <mergeCell ref="I69:L69"/>
    <mergeCell ref="I68:L68"/>
    <mergeCell ref="I67:L67"/>
    <mergeCell ref="I66:L66"/>
    <mergeCell ref="I65:L65"/>
    <mergeCell ref="I64:L64"/>
    <mergeCell ref="I63:L63"/>
    <mergeCell ref="I61:L61"/>
    <mergeCell ref="A70:D70"/>
    <mergeCell ref="A69:D69"/>
    <mergeCell ref="A68:D68"/>
    <mergeCell ref="A67:D67"/>
    <mergeCell ref="A66:D66"/>
    <mergeCell ref="A65:D65"/>
    <mergeCell ref="A64:D64"/>
    <mergeCell ref="A63:D63"/>
    <mergeCell ref="A38:D38"/>
    <mergeCell ref="A39:D39"/>
    <mergeCell ref="A40:D40"/>
    <mergeCell ref="A41:D41"/>
    <mergeCell ref="A43:D43"/>
    <mergeCell ref="A42:D42"/>
    <mergeCell ref="A59:D59"/>
    <mergeCell ref="A58:D58"/>
    <mergeCell ref="A57:D57"/>
    <mergeCell ref="A56:D56"/>
    <mergeCell ref="A55:D55"/>
    <mergeCell ref="A16:D16"/>
    <mergeCell ref="A17:D17"/>
    <mergeCell ref="A18:D18"/>
    <mergeCell ref="A24:D24"/>
    <mergeCell ref="A25:D25"/>
    <mergeCell ref="A26:D26"/>
    <mergeCell ref="A30:D30"/>
    <mergeCell ref="A31:D31"/>
    <mergeCell ref="A32:D32"/>
    <mergeCell ref="A27:D27"/>
    <mergeCell ref="A28:D28"/>
    <mergeCell ref="A29:D29"/>
    <mergeCell ref="A20:D20"/>
    <mergeCell ref="A19:D19"/>
    <mergeCell ref="A21:D21"/>
    <mergeCell ref="A22:D22"/>
    <mergeCell ref="A23:D23"/>
    <mergeCell ref="A36:D36"/>
    <mergeCell ref="A33:D33"/>
    <mergeCell ref="A34:D34"/>
    <mergeCell ref="A35:D35"/>
    <mergeCell ref="A45:D45"/>
    <mergeCell ref="A44:D44"/>
    <mergeCell ref="A46:D46"/>
    <mergeCell ref="A37:D37"/>
    <mergeCell ref="Y43:AB43"/>
    <mergeCell ref="Y44:AB44"/>
    <mergeCell ref="Y45:AB45"/>
    <mergeCell ref="Y46:AB46"/>
    <mergeCell ref="Y47:AB47"/>
    <mergeCell ref="Y48:AB48"/>
    <mergeCell ref="Y37:AB37"/>
    <mergeCell ref="Y38:AB38"/>
    <mergeCell ref="Y39:AB39"/>
    <mergeCell ref="Y40:AB40"/>
    <mergeCell ref="Y41:AB41"/>
    <mergeCell ref="Y42:AB42"/>
    <mergeCell ref="Y70:AB70"/>
    <mergeCell ref="Y61:AB61"/>
    <mergeCell ref="Y62:AB62"/>
    <mergeCell ref="Y63:AB63"/>
    <mergeCell ref="Y64:AB64"/>
    <mergeCell ref="Y65:AB65"/>
    <mergeCell ref="Y66:AB66"/>
    <mergeCell ref="Y55:AB55"/>
    <mergeCell ref="Y56:AB56"/>
    <mergeCell ref="Y57:AB57"/>
    <mergeCell ref="Y58:AB58"/>
    <mergeCell ref="Y59:AB59"/>
    <mergeCell ref="Y60:AB60"/>
    <mergeCell ref="Y67:AB67"/>
    <mergeCell ref="Y68:AB68"/>
    <mergeCell ref="Y69:AB69"/>
    <mergeCell ref="Y31:AB31"/>
    <mergeCell ref="Y32:AB32"/>
    <mergeCell ref="Y33:AB33"/>
    <mergeCell ref="Y34:AB34"/>
    <mergeCell ref="Y35:AB35"/>
    <mergeCell ref="Y36:AB36"/>
    <mergeCell ref="Y25:AB25"/>
    <mergeCell ref="Y26:AB26"/>
    <mergeCell ref="Y27:AB27"/>
    <mergeCell ref="Y28:AB28"/>
    <mergeCell ref="Y29:AB29"/>
    <mergeCell ref="Y30:AB30"/>
    <mergeCell ref="Y19:AB19"/>
    <mergeCell ref="Y20:AB20"/>
    <mergeCell ref="Y21:AB21"/>
    <mergeCell ref="Y22:AB22"/>
    <mergeCell ref="Y23:AB23"/>
    <mergeCell ref="Y24:AB24"/>
    <mergeCell ref="Y13:AB13"/>
    <mergeCell ref="Y14:AB14"/>
    <mergeCell ref="Y15:AB15"/>
    <mergeCell ref="Y16:AB16"/>
    <mergeCell ref="Y17:AB17"/>
    <mergeCell ref="Y18:AB18"/>
    <mergeCell ref="Y8:AB8"/>
    <mergeCell ref="Y9:AB9"/>
    <mergeCell ref="Y10:AB10"/>
    <mergeCell ref="Y11:AB11"/>
    <mergeCell ref="Y12:AB12"/>
    <mergeCell ref="I10:L10"/>
    <mergeCell ref="I9:L9"/>
    <mergeCell ref="I8:L8"/>
    <mergeCell ref="Q12:T12"/>
    <mergeCell ref="I12:L12"/>
    <mergeCell ref="I11:L11"/>
    <mergeCell ref="A13:D13"/>
    <mergeCell ref="A14:D14"/>
    <mergeCell ref="A15:D15"/>
    <mergeCell ref="C3:G3"/>
    <mergeCell ref="A2:B2"/>
    <mergeCell ref="A3:B3"/>
    <mergeCell ref="A4:B4"/>
    <mergeCell ref="A5:B5"/>
    <mergeCell ref="C4:G4"/>
    <mergeCell ref="C5:G5"/>
    <mergeCell ref="A7:D7"/>
    <mergeCell ref="A8:D8"/>
    <mergeCell ref="A9:D9"/>
    <mergeCell ref="A10:D10"/>
    <mergeCell ref="A11:D11"/>
    <mergeCell ref="A12:D12"/>
    <mergeCell ref="AA5:AB5"/>
    <mergeCell ref="AC5:AD5"/>
    <mergeCell ref="V5:W5"/>
    <mergeCell ref="X5:Y5"/>
    <mergeCell ref="V2:Y2"/>
    <mergeCell ref="Z2:AE2"/>
    <mergeCell ref="C2:G2"/>
    <mergeCell ref="Z3:AA3"/>
    <mergeCell ref="V3:Y3"/>
    <mergeCell ref="V4:Y4"/>
    <mergeCell ref="Z4:AB4"/>
    <mergeCell ref="AC4:AE4"/>
    <mergeCell ref="AC3:AD3"/>
  </mergeCells>
  <phoneticPr fontId="1"/>
  <pageMargins left="0.25" right="0.25" top="0.75" bottom="0.75" header="0.3" footer="0.3"/>
  <pageSetup paperSize="9" scale="52" fitToHeight="0" orientation="landscape" r:id="rId1"/>
  <headerFooter>
    <oddFooter>&amp;P / &amp;N ページ</oddFooter>
  </headerFooter>
  <rowBreaks count="2" manualBreakCount="2">
    <brk id="48" max="30" man="1"/>
    <brk id="96" max="30" man="1"/>
  </rowBreaks>
  <ignoredErrors>
    <ignoredError sqref="C100 C5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5C1461-0278-4348-90FE-97A07A9FA4FB}">
          <x14:formula1>
            <xm:f>Sheet1!$A$1:$A$3</xm:f>
          </x14:formula1>
          <xm:sqref>Y48:AB48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BD924-DB81-43ED-AFC7-6F6AB47651F7}">
  <dimension ref="A1:B3"/>
  <sheetViews>
    <sheetView workbookViewId="0">
      <selection activeCell="I13" sqref="I13"/>
    </sheetView>
  </sheetViews>
  <sheetFormatPr defaultRowHeight="18.75"/>
  <sheetData>
    <row r="1" spans="1:2">
      <c r="A1" t="s">
        <v>269</v>
      </c>
      <c r="B1" t="s">
        <v>270</v>
      </c>
    </row>
    <row r="2" spans="1:2">
      <c r="A2" t="s">
        <v>245</v>
      </c>
      <c r="B2" t="s">
        <v>246</v>
      </c>
    </row>
    <row r="3" spans="1:2">
      <c r="A3" t="s">
        <v>268</v>
      </c>
      <c r="B3" t="s">
        <v>271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</vt:lpstr>
      <vt:lpstr>Sheet1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武部 俊作（本社）</dc:creator>
  <cp:lastModifiedBy>武部 俊作（本社）</cp:lastModifiedBy>
  <cp:lastPrinted>2025-03-10T04:39:56Z</cp:lastPrinted>
  <dcterms:created xsi:type="dcterms:W3CDTF">2024-11-06T01:46:58Z</dcterms:created>
  <dcterms:modified xsi:type="dcterms:W3CDTF">2026-01-09T08:37:02Z</dcterms:modified>
</cp:coreProperties>
</file>